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9920" windowHeight="82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I3" i="1"/>
  <c r="H3" i="1"/>
  <c r="B10" i="1" l="1"/>
  <c r="B9" i="1"/>
  <c r="B6" i="1"/>
  <c r="B4" i="1"/>
  <c r="B3" i="1"/>
  <c r="B12" i="1"/>
  <c r="B2" i="1"/>
  <c r="B8" i="1"/>
  <c r="B7" i="1"/>
  <c r="B5" i="1"/>
  <c r="B11" i="1"/>
  <c r="C12" i="1"/>
  <c r="C11" i="1"/>
  <c r="C10" i="1"/>
  <c r="C4" i="1"/>
  <c r="C5" i="1"/>
  <c r="C6" i="1"/>
  <c r="C7" i="1"/>
  <c r="C8" i="1"/>
  <c r="C9" i="1"/>
  <c r="C3" i="1"/>
  <c r="D10" i="1" l="1"/>
  <c r="D11" i="1"/>
  <c r="D4" i="1"/>
  <c r="D5" i="1"/>
  <c r="D12" i="1"/>
  <c r="D9" i="1"/>
  <c r="D8" i="1"/>
  <c r="D7" i="1"/>
  <c r="D6" i="1"/>
  <c r="D3" i="1" l="1"/>
</calcChain>
</file>

<file path=xl/sharedStrings.xml><?xml version="1.0" encoding="utf-8"?>
<sst xmlns="http://schemas.openxmlformats.org/spreadsheetml/2006/main" count="5" uniqueCount="5">
  <si>
    <t>Y</t>
  </si>
  <si>
    <r>
      <t>K</t>
    </r>
    <r>
      <rPr>
        <vertAlign val="subscript"/>
        <sz val="11"/>
        <color theme="1"/>
        <rFont val="Calibri"/>
        <family val="2"/>
        <scheme val="minor"/>
      </rPr>
      <t xml:space="preserve">D2 </t>
    </r>
    <r>
      <rPr>
        <sz val="11"/>
        <color theme="1"/>
        <rFont val="Calibri"/>
        <family val="2"/>
        <scheme val="minor"/>
      </rPr>
      <t>(uM)</t>
    </r>
  </si>
  <si>
    <r>
      <t>K</t>
    </r>
    <r>
      <rPr>
        <vertAlign val="subscript"/>
        <sz val="11"/>
        <color theme="1"/>
        <rFont val="Calibri"/>
        <family val="2"/>
        <scheme val="minor"/>
      </rPr>
      <t>D3</t>
    </r>
    <r>
      <rPr>
        <sz val="11"/>
        <color theme="1"/>
        <rFont val="Calibri"/>
        <family val="2"/>
        <scheme val="minor"/>
      </rPr>
      <t xml:space="preserve"> (uM)</t>
    </r>
  </si>
  <si>
    <t>L (M)</t>
  </si>
  <si>
    <r>
      <t>K</t>
    </r>
    <r>
      <rPr>
        <vertAlign val="subscript"/>
        <sz val="11"/>
        <color theme="1"/>
        <rFont val="Calibri"/>
        <family val="2"/>
        <scheme val="minor"/>
      </rPr>
      <t xml:space="preserve">D1 </t>
    </r>
    <r>
      <rPr>
        <sz val="11"/>
        <color theme="1"/>
        <rFont val="Calibri"/>
        <family val="2"/>
        <scheme val="minor"/>
      </rPr>
      <t>(uM)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</si>
</sst>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0" fillId="3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Binding Curve</a:t>
            </a:r>
          </a:p>
        </c:rich>
      </c:tx>
      <c:layout>
        <c:manualLayout>
          <c:xMode val="edge"/>
          <c:yMode val="edge"/>
          <c:x val="0.20589299634548405"/>
          <c:y val="9.259259259259258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20554685432714"/>
          <c:y val="0.1162153689122193"/>
          <c:w val="0.68298511732354983"/>
          <c:h val="0.66963327500729075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Sheet1!$A$2:$A$12</c:f>
              <c:numCache>
                <c:formatCode>0.00E+00</c:formatCode>
                <c:ptCount val="11"/>
                <c:pt idx="0" formatCode="General">
                  <c:v>0</c:v>
                </c:pt>
                <c:pt idx="1">
                  <c:v>9.9999999999999995E-8</c:v>
                </c:pt>
                <c:pt idx="2">
                  <c:v>1.9999999999999999E-7</c:v>
                </c:pt>
                <c:pt idx="3">
                  <c:v>4.9999999999999998E-7</c:v>
                </c:pt>
                <c:pt idx="4">
                  <c:v>9.9999999999999995E-7</c:v>
                </c:pt>
                <c:pt idx="5">
                  <c:v>1.9999999999999999E-6</c:v>
                </c:pt>
                <c:pt idx="6">
                  <c:v>5.0000000000000004E-6</c:v>
                </c:pt>
                <c:pt idx="7">
                  <c:v>1.0000000000000001E-5</c:v>
                </c:pt>
                <c:pt idx="8">
                  <c:v>2.0000000000000002E-5</c:v>
                </c:pt>
                <c:pt idx="9">
                  <c:v>5.0000000000000002E-5</c:v>
                </c:pt>
                <c:pt idx="10">
                  <c:v>1E-4</c:v>
                </c:pt>
              </c:numCache>
            </c:numRef>
          </c:xVal>
          <c:yVal>
            <c:numRef>
              <c:f>Sheet1!$B$2:$B$12</c:f>
              <c:numCache>
                <c:formatCode>0.000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0.66666666666666663</c:v>
                </c:pt>
                <c:pt idx="3">
                  <c:v>0.83333333333333326</c:v>
                </c:pt>
                <c:pt idx="4">
                  <c:v>0.90909090909090895</c:v>
                </c:pt>
                <c:pt idx="5">
                  <c:v>0.95238095238095222</c:v>
                </c:pt>
                <c:pt idx="6">
                  <c:v>0.98039215686274472</c:v>
                </c:pt>
                <c:pt idx="7">
                  <c:v>0.99009900990098976</c:v>
                </c:pt>
                <c:pt idx="8">
                  <c:v>0.99502487562189024</c:v>
                </c:pt>
                <c:pt idx="9">
                  <c:v>0.99800399201596757</c:v>
                </c:pt>
                <c:pt idx="10">
                  <c:v>0.99900099900099848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99072"/>
        <c:axId val="204900992"/>
      </c:scatterChart>
      <c:valAx>
        <c:axId val="204899072"/>
        <c:scaling>
          <c:orientation val="minMax"/>
          <c:max val="1.0000000000000003E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204900992"/>
        <c:crosses val="autoZero"/>
        <c:crossBetween val="midCat"/>
        <c:majorUnit val="5.0000000000000016E-5"/>
        <c:minorUnit val="1.0000000000000003E-5"/>
      </c:valAx>
      <c:valAx>
        <c:axId val="204900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04899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Hill Plot</a:t>
            </a:r>
          </a:p>
        </c:rich>
      </c:tx>
      <c:layout>
        <c:manualLayout>
          <c:xMode val="edge"/>
          <c:yMode val="edge"/>
          <c:x val="0.1019445210858076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321065998825619"/>
          <c:y val="0.10695610965296004"/>
          <c:w val="0.83264752283323074"/>
          <c:h val="0.8416433362496355"/>
        </c:manualLayout>
      </c:layout>
      <c:scatterChart>
        <c:scatterStyle val="smoothMarker"/>
        <c:varyColors val="0"/>
        <c:ser>
          <c:idx val="0"/>
          <c:order val="0"/>
          <c:trendline>
            <c:trendlineType val="linear"/>
            <c:dispRSqr val="0"/>
            <c:dispEq val="1"/>
            <c:trendlineLbl>
              <c:layout>
                <c:manualLayout>
                  <c:x val="-0.34013342671788666"/>
                  <c:y val="0.1227107028288130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Sheet1!$C$7:$C$11</c:f>
              <c:numCache>
                <c:formatCode>General</c:formatCode>
                <c:ptCount val="5"/>
                <c:pt idx="0">
                  <c:v>-5.6989700043360187</c:v>
                </c:pt>
                <c:pt idx="1">
                  <c:v>-5.3010299956639813</c:v>
                </c:pt>
                <c:pt idx="2">
                  <c:v>-5</c:v>
                </c:pt>
                <c:pt idx="3">
                  <c:v>-4.6989700043360187</c:v>
                </c:pt>
                <c:pt idx="4">
                  <c:v>-4.3010299956639813</c:v>
                </c:pt>
              </c:numCache>
            </c:numRef>
          </c:xVal>
          <c:yVal>
            <c:numRef>
              <c:f>Sheet1!$D$7:$D$11</c:f>
              <c:numCache>
                <c:formatCode>General</c:formatCode>
                <c:ptCount val="5"/>
                <c:pt idx="0">
                  <c:v>1.3010299956639797</c:v>
                </c:pt>
                <c:pt idx="1">
                  <c:v>1.6989700043360103</c:v>
                </c:pt>
                <c:pt idx="2">
                  <c:v>1.9999999999999849</c:v>
                </c:pt>
                <c:pt idx="3">
                  <c:v>2.3010299956639542</c:v>
                </c:pt>
                <c:pt idx="4">
                  <c:v>2.6989700043359104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69696"/>
        <c:axId val="205075584"/>
      </c:scatterChart>
      <c:valAx>
        <c:axId val="205069696"/>
        <c:scaling>
          <c:orientation val="minMax"/>
          <c:max val="-4"/>
          <c:min val="-7"/>
        </c:scaling>
        <c:delete val="0"/>
        <c:axPos val="b"/>
        <c:numFmt formatCode="General" sourceLinked="1"/>
        <c:majorTickMark val="out"/>
        <c:minorTickMark val="out"/>
        <c:tickLblPos val="nextTo"/>
        <c:crossAx val="205075584"/>
        <c:crosses val="autoZero"/>
        <c:crossBetween val="midCat"/>
      </c:valAx>
      <c:valAx>
        <c:axId val="20507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069696"/>
        <c:crossesAt val="-8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7</xdr:col>
      <xdr:colOff>952500</xdr:colOff>
      <xdr:row>16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962025</xdr:colOff>
      <xdr:row>2</xdr:row>
      <xdr:rowOff>19050</xdr:rowOff>
    </xdr:from>
    <xdr:to>
      <xdr:col>12</xdr:col>
      <xdr:colOff>600075</xdr:colOff>
      <xdr:row>16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G2" sqref="G2"/>
    </sheetView>
  </sheetViews>
  <sheetFormatPr defaultRowHeight="15" x14ac:dyDescent="0.25"/>
  <cols>
    <col min="2" max="2" width="9.140625" style="2"/>
    <col min="5" max="5" width="2.5703125" customWidth="1"/>
    <col min="6" max="6" width="2.7109375" customWidth="1"/>
    <col min="7" max="7" width="14.7109375" customWidth="1"/>
    <col min="8" max="8" width="15.5703125" customWidth="1"/>
    <col min="9" max="9" width="15.42578125" customWidth="1"/>
  </cols>
  <sheetData>
    <row r="1" spans="1:9" ht="18" x14ac:dyDescent="0.35">
      <c r="A1" s="5" t="s">
        <v>3</v>
      </c>
      <c r="B1" s="6" t="s">
        <v>0</v>
      </c>
      <c r="G1" s="3" t="s">
        <v>4</v>
      </c>
      <c r="H1" s="3" t="s">
        <v>1</v>
      </c>
      <c r="I1" s="3" t="s">
        <v>2</v>
      </c>
    </row>
    <row r="2" spans="1:9" x14ac:dyDescent="0.25">
      <c r="A2">
        <v>0</v>
      </c>
      <c r="B2" s="2">
        <f>(1/3)*(3*(1/$G$3)*A2+2*3*(1/$G$3)*(1/$H$3)*A2*A2+3*(1/$G$3)*(1/$H$3)*(1/$I$3)*A2*A2*A2)/(1+3*(1/$G$3)*A2+3*(1/$G$3)*(1/$H$3)*A2*A2+(1/($G$3*$H$3*$I$3))*A2*A2*A2)</f>
        <v>0</v>
      </c>
      <c r="G2" s="4">
        <v>0.1</v>
      </c>
      <c r="H2" s="4">
        <v>0.1</v>
      </c>
      <c r="I2" s="4">
        <v>0.1</v>
      </c>
    </row>
    <row r="3" spans="1:9" x14ac:dyDescent="0.25">
      <c r="A3" s="1">
        <v>9.9999999999999995E-8</v>
      </c>
      <c r="B3" s="2">
        <f t="shared" ref="B3:B12" si="0">(1/3)*(3*(1/$G$3)*A3+2*3*(1/$G$3)*(1/$H$3)*A3*A3+3*(1/$G$3)*(1/$H$3)*(1/$I$3)*A3*A3*A3)/(1+3*(1/$G$3)*A3+3*(1/$G$3)*(1/$H$3)*A3*A3+(1/($G$3*$H$3*$I$3))*A3*A3*A3)</f>
        <v>0.5</v>
      </c>
      <c r="C3">
        <f>LOG(A3)</f>
        <v>-7</v>
      </c>
      <c r="D3">
        <f>LOG(B3/(1-B3))</f>
        <v>0</v>
      </c>
      <c r="G3" s="1">
        <f>G2*0.000001</f>
        <v>9.9999999999999995E-8</v>
      </c>
      <c r="H3" s="1">
        <f>H2*0.000001</f>
        <v>9.9999999999999995E-8</v>
      </c>
      <c r="I3" s="1">
        <f>I2*0.000001</f>
        <v>9.9999999999999995E-8</v>
      </c>
    </row>
    <row r="4" spans="1:9" x14ac:dyDescent="0.25">
      <c r="A4" s="1">
        <v>1.9999999999999999E-7</v>
      </c>
      <c r="B4" s="2">
        <f t="shared" si="0"/>
        <v>0.66666666666666663</v>
      </c>
      <c r="C4">
        <f t="shared" ref="C4:C12" si="1">LOG(A4)</f>
        <v>-6.6989700043360187</v>
      </c>
      <c r="D4">
        <f t="shared" ref="D4:D12" si="2">LOG(B4/(1-B4))</f>
        <v>0.30102999566398109</v>
      </c>
    </row>
    <row r="5" spans="1:9" x14ac:dyDescent="0.25">
      <c r="A5" s="1">
        <v>4.9999999999999998E-7</v>
      </c>
      <c r="B5" s="2">
        <f t="shared" si="0"/>
        <v>0.83333333333333326</v>
      </c>
      <c r="C5">
        <f t="shared" si="1"/>
        <v>-6.3010299956639813</v>
      </c>
      <c r="D5">
        <f t="shared" si="2"/>
        <v>0.69897000433601852</v>
      </c>
    </row>
    <row r="6" spans="1:9" x14ac:dyDescent="0.25">
      <c r="A6" s="1">
        <v>9.9999999999999995E-7</v>
      </c>
      <c r="B6" s="2">
        <f t="shared" si="0"/>
        <v>0.90909090909090895</v>
      </c>
      <c r="C6">
        <f t="shared" si="1"/>
        <v>-6</v>
      </c>
      <c r="D6">
        <f t="shared" si="2"/>
        <v>0.99999999999999922</v>
      </c>
    </row>
    <row r="7" spans="1:9" x14ac:dyDescent="0.25">
      <c r="A7" s="1">
        <v>1.9999999999999999E-6</v>
      </c>
      <c r="B7" s="2">
        <f t="shared" si="0"/>
        <v>0.95238095238095222</v>
      </c>
      <c r="C7">
        <f t="shared" si="1"/>
        <v>-5.6989700043360187</v>
      </c>
      <c r="D7">
        <f t="shared" si="2"/>
        <v>1.3010299956639797</v>
      </c>
    </row>
    <row r="8" spans="1:9" x14ac:dyDescent="0.25">
      <c r="A8" s="1">
        <v>5.0000000000000004E-6</v>
      </c>
      <c r="B8" s="2">
        <f t="shared" si="0"/>
        <v>0.98039215686274472</v>
      </c>
      <c r="C8">
        <f t="shared" si="1"/>
        <v>-5.3010299956639813</v>
      </c>
      <c r="D8">
        <f t="shared" si="2"/>
        <v>1.6989700043360103</v>
      </c>
    </row>
    <row r="9" spans="1:9" x14ac:dyDescent="0.25">
      <c r="A9" s="1">
        <v>1.0000000000000001E-5</v>
      </c>
      <c r="B9" s="2">
        <f t="shared" si="0"/>
        <v>0.99009900990098976</v>
      </c>
      <c r="C9">
        <f t="shared" si="1"/>
        <v>-5</v>
      </c>
      <c r="D9">
        <f t="shared" si="2"/>
        <v>1.9999999999999849</v>
      </c>
    </row>
    <row r="10" spans="1:9" x14ac:dyDescent="0.25">
      <c r="A10" s="1">
        <v>2.0000000000000002E-5</v>
      </c>
      <c r="B10" s="2">
        <f t="shared" si="0"/>
        <v>0.99502487562189024</v>
      </c>
      <c r="C10">
        <f t="shared" si="1"/>
        <v>-4.6989700043360187</v>
      </c>
      <c r="D10">
        <f t="shared" si="2"/>
        <v>2.3010299956639542</v>
      </c>
    </row>
    <row r="11" spans="1:9" x14ac:dyDescent="0.25">
      <c r="A11" s="1">
        <v>5.0000000000000002E-5</v>
      </c>
      <c r="B11" s="2">
        <f t="shared" si="0"/>
        <v>0.99800399201596757</v>
      </c>
      <c r="C11">
        <f t="shared" si="1"/>
        <v>-4.3010299956639813</v>
      </c>
      <c r="D11">
        <f t="shared" si="2"/>
        <v>2.6989700043359104</v>
      </c>
    </row>
    <row r="12" spans="1:9" x14ac:dyDescent="0.25">
      <c r="A12" s="1">
        <v>1E-4</v>
      </c>
      <c r="B12" s="2">
        <f t="shared" si="0"/>
        <v>0.99900099900099848</v>
      </c>
      <c r="C12">
        <f t="shared" si="1"/>
        <v>-4</v>
      </c>
      <c r="D12">
        <f t="shared" si="2"/>
        <v>2.9999999999997731</v>
      </c>
    </row>
  </sheetData>
  <sheetProtection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2015-10-07T09:15:50Z</dcterms:modified>
</cp:coreProperties>
</file>