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35" windowHeight="93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3" i="1"/>
  <c r="E3" i="1"/>
  <c r="E4" i="1"/>
  <c r="E5" i="1"/>
  <c r="E6" i="1"/>
  <c r="E7" i="1"/>
  <c r="E8" i="1"/>
  <c r="E9" i="1"/>
  <c r="E10" i="1"/>
  <c r="E11" i="1"/>
  <c r="E12" i="1"/>
  <c r="E2" i="1"/>
  <c r="B3" i="1"/>
  <c r="D3" i="1"/>
  <c r="B4" i="1"/>
  <c r="D4" i="1" s="1"/>
  <c r="B5" i="1"/>
  <c r="D5" i="1"/>
  <c r="B6" i="1"/>
  <c r="D6" i="1"/>
  <c r="B7" i="1"/>
  <c r="D7" i="1"/>
  <c r="B8" i="1"/>
  <c r="D8" i="1" s="1"/>
  <c r="B9" i="1"/>
  <c r="D9" i="1"/>
  <c r="B10" i="1"/>
  <c r="D10" i="1"/>
  <c r="B11" i="1"/>
  <c r="D11" i="1"/>
  <c r="B12" i="1"/>
  <c r="D12" i="1" s="1"/>
  <c r="B2" i="1"/>
</calcChain>
</file>

<file path=xl/sharedStrings.xml><?xml version="1.0" encoding="utf-8"?>
<sst xmlns="http://schemas.openxmlformats.org/spreadsheetml/2006/main" count="7" uniqueCount="7">
  <si>
    <t>[L]</t>
  </si>
  <si>
    <t>Y</t>
  </si>
  <si>
    <t>log(Y/(1-Y))]</t>
  </si>
  <si>
    <t>log(L)</t>
  </si>
  <si>
    <t>KD1(micro)</t>
  </si>
  <si>
    <t>KD2(micro)</t>
  </si>
  <si>
    <t>fraction-ML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</si>
</sst>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0" borderId="0" xfId="0" applyFill="1"/>
    <xf numFmtId="0" fontId="2" fillId="0" borderId="0" xfId="0" applyFont="1" applyAlignment="1">
      <alignment horizontal="center"/>
    </xf>
    <xf numFmtId="0" fontId="3" fillId="2" borderId="0" xfId="0" applyFont="1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Hill Plot</a:t>
            </a:r>
          </a:p>
        </c:rich>
      </c:tx>
      <c:layout>
        <c:manualLayout>
          <c:xMode val="edge"/>
          <c:yMode val="edge"/>
          <c:x val="0.48157892028202354"/>
          <c:y val="1.76990111885561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842105263157896"/>
          <c:y val="0.12684402321863253"/>
          <c:w val="0.7131578947368421"/>
          <c:h val="0.63422011609316264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1"/>
            <c:trendlineLbl>
              <c:layout>
                <c:manualLayout>
                  <c:x val="-2.8445561951814847E-2"/>
                  <c:y val="-1.1549824984923943E-2"/>
                </c:manualLayout>
              </c:layout>
              <c:numFmt formatCode="General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Sheet1!$C$3:$C$12</c:f>
              <c:numCache>
                <c:formatCode>General</c:formatCode>
                <c:ptCount val="10"/>
                <c:pt idx="0">
                  <c:v>-6</c:v>
                </c:pt>
                <c:pt idx="1">
                  <c:v>-5.6989700043360187</c:v>
                </c:pt>
                <c:pt idx="2">
                  <c:v>-5.5228787452803374</c:v>
                </c:pt>
                <c:pt idx="3">
                  <c:v>-5.3979400086720375</c:v>
                </c:pt>
                <c:pt idx="4">
                  <c:v>-5.3010299956639813</c:v>
                </c:pt>
                <c:pt idx="5">
                  <c:v>-5</c:v>
                </c:pt>
                <c:pt idx="6">
                  <c:v>-4.6989700043360187</c:v>
                </c:pt>
                <c:pt idx="7">
                  <c:v>-4.3010299956639813</c:v>
                </c:pt>
                <c:pt idx="8">
                  <c:v>-4</c:v>
                </c:pt>
                <c:pt idx="9">
                  <c:v>-3.6989700043360187</c:v>
                </c:pt>
              </c:numCache>
            </c:numRef>
          </c:xVal>
          <c:yVal>
            <c:numRef>
              <c:f>Sheet1!$D$3:$D$12</c:f>
              <c:numCache>
                <c:formatCode>General</c:formatCode>
                <c:ptCount val="10"/>
                <c:pt idx="0">
                  <c:v>-0.99999999999999989</c:v>
                </c:pt>
                <c:pt idx="1">
                  <c:v>-0.69897000433601875</c:v>
                </c:pt>
                <c:pt idx="2">
                  <c:v>-0.52287874528033751</c:v>
                </c:pt>
                <c:pt idx="3">
                  <c:v>-0.39794000867203744</c:v>
                </c:pt>
                <c:pt idx="4">
                  <c:v>-0.30102999566398131</c:v>
                </c:pt>
                <c:pt idx="5">
                  <c:v>0</c:v>
                </c:pt>
                <c:pt idx="6">
                  <c:v>0.30102999566398136</c:v>
                </c:pt>
                <c:pt idx="7">
                  <c:v>0.69897000433601897</c:v>
                </c:pt>
                <c:pt idx="8">
                  <c:v>0.99999999999999989</c:v>
                </c:pt>
                <c:pt idx="9">
                  <c:v>1.3010299956639817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097280"/>
        <c:axId val="84144512"/>
      </c:scatterChart>
      <c:valAx>
        <c:axId val="84097280"/>
        <c:scaling>
          <c:orientation val="minMax"/>
          <c:max val="-3"/>
          <c:min val="-6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log[L] </a:t>
                </a:r>
                <a:r>
                  <a:rPr lang="en-US" baseline="0"/>
                  <a:t>  M (moles/L)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51578934986067915"/>
              <c:y val="0.873158725249978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144512"/>
        <c:crossesAt val="-6"/>
        <c:crossBetween val="midCat"/>
      </c:valAx>
      <c:valAx>
        <c:axId val="84144512"/>
        <c:scaling>
          <c:orientation val="minMax"/>
          <c:max val="3"/>
          <c:min val="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log(Y/(1-Y))</a:t>
                </a:r>
              </a:p>
            </c:rich>
          </c:tx>
          <c:layout>
            <c:manualLayout>
              <c:xMode val="edge"/>
              <c:yMode val="edge"/>
              <c:x val="4.2105325069660408E-2"/>
              <c:y val="0.321534838356685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097280"/>
        <c:crossesAt val="-6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Binding Curve</a:t>
            </a:r>
          </a:p>
        </c:rich>
      </c:tx>
      <c:layout>
        <c:manualLayout>
          <c:xMode val="edge"/>
          <c:yMode val="edge"/>
          <c:x val="0.36902085923470096"/>
          <c:y val="3.5398339558008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67673520778671"/>
          <c:y val="0.15634263326947728"/>
          <c:w val="0.76761265368144771"/>
          <c:h val="0.60472150604231778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Sheet1!$A$2:$A$12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10</c:v>
                </c:pt>
                <c:pt idx="7">
                  <c:v>20</c:v>
                </c:pt>
                <c:pt idx="8">
                  <c:v>50</c:v>
                </c:pt>
                <c:pt idx="9">
                  <c:v>100</c:v>
                </c:pt>
                <c:pt idx="10">
                  <c:v>200</c:v>
                </c:pt>
              </c:numCache>
            </c:numRef>
          </c:xVal>
          <c:yVal>
            <c:numRef>
              <c:f>Sheet1!$B$2:$B$12</c:f>
              <c:numCache>
                <c:formatCode>General</c:formatCode>
                <c:ptCount val="11"/>
                <c:pt idx="0">
                  <c:v>0</c:v>
                </c:pt>
                <c:pt idx="1">
                  <c:v>9.0909090909090925E-2</c:v>
                </c:pt>
                <c:pt idx="2">
                  <c:v>0.16666666666666669</c:v>
                </c:pt>
                <c:pt idx="3">
                  <c:v>0.23076923076923078</c:v>
                </c:pt>
                <c:pt idx="4">
                  <c:v>0.28571428571428575</c:v>
                </c:pt>
                <c:pt idx="5">
                  <c:v>0.33333333333333331</c:v>
                </c:pt>
                <c:pt idx="6">
                  <c:v>0.5</c:v>
                </c:pt>
                <c:pt idx="7">
                  <c:v>0.66666666666666674</c:v>
                </c:pt>
                <c:pt idx="8">
                  <c:v>0.83333333333333337</c:v>
                </c:pt>
                <c:pt idx="9">
                  <c:v>0.90909090909090906</c:v>
                </c:pt>
                <c:pt idx="10">
                  <c:v>0.95238095238095244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528000"/>
        <c:axId val="86530304"/>
      </c:scatterChart>
      <c:valAx>
        <c:axId val="86528000"/>
        <c:scaling>
          <c:orientation val="minMax"/>
          <c:max val="200"/>
        </c:scaling>
        <c:delete val="0"/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[L] uM</a:t>
                </a:r>
              </a:p>
            </c:rich>
          </c:tx>
          <c:layout>
            <c:manualLayout>
              <c:xMode val="edge"/>
              <c:yMode val="edge"/>
              <c:x val="0.53075231385550492"/>
              <c:y val="0.873158725249978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530304"/>
        <c:crosses val="autoZero"/>
        <c:crossBetween val="midCat"/>
        <c:minorUnit val="10"/>
      </c:valAx>
      <c:valAx>
        <c:axId val="8653030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</a:t>
                </a:r>
              </a:p>
            </c:rich>
          </c:tx>
          <c:layout>
            <c:manualLayout>
              <c:xMode val="edge"/>
              <c:yMode val="edge"/>
              <c:x val="1.5393838928028732E-2"/>
              <c:y val="0.436579521215437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528000"/>
        <c:crosses val="autoZero"/>
        <c:crossBetween val="midCat"/>
        <c:majorUnit val="0.1"/>
        <c:minorUnit val="0.0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457200</xdr:colOff>
      <xdr:row>2</xdr:row>
      <xdr:rowOff>104775</xdr:rowOff>
    </xdr:from>
    <xdr:to>
      <xdr:col>16</xdr:col>
      <xdr:colOff>200025</xdr:colOff>
      <xdr:row>22</xdr:row>
      <xdr:rowOff>28575</xdr:rowOff>
    </xdr:to>
    <xdr:graphicFrame macro="">
      <xdr:nvGraphicFramePr>
        <xdr:cNvPr id="10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19050</xdr:colOff>
      <xdr:row>2</xdr:row>
      <xdr:rowOff>104775</xdr:rowOff>
    </xdr:from>
    <xdr:to>
      <xdr:col>10</xdr:col>
      <xdr:colOff>419100</xdr:colOff>
      <xdr:row>22</xdr:row>
      <xdr:rowOff>19050</xdr:rowOff>
    </xdr:to>
    <xdr:graphicFrame macro="">
      <xdr:nvGraphicFramePr>
        <xdr:cNvPr id="103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D2" sqref="D2"/>
    </sheetView>
  </sheetViews>
  <sheetFormatPr defaultRowHeight="12.75" x14ac:dyDescent="0.2"/>
  <cols>
    <col min="4" max="4" width="11" customWidth="1"/>
    <col min="5" max="5" width="10.28515625" customWidth="1"/>
    <col min="6" max="6" width="10.85546875" customWidth="1"/>
    <col min="7" max="7" width="10" customWidth="1"/>
  </cols>
  <sheetData>
    <row r="1" spans="1:7" x14ac:dyDescent="0.2">
      <c r="A1" s="3" t="s">
        <v>0</v>
      </c>
      <c r="B1" s="3" t="s">
        <v>1</v>
      </c>
      <c r="C1" s="3" t="s">
        <v>3</v>
      </c>
      <c r="D1" s="3" t="s">
        <v>2</v>
      </c>
      <c r="E1" s="3" t="s">
        <v>6</v>
      </c>
      <c r="F1" s="3" t="s">
        <v>4</v>
      </c>
      <c r="G1" s="3" t="s">
        <v>5</v>
      </c>
    </row>
    <row r="2" spans="1:7" x14ac:dyDescent="0.2">
      <c r="A2">
        <v>0</v>
      </c>
      <c r="B2">
        <f>0.5*(((2/$F$2)*A2)+(2*(2/$F$2)*(0.5/$G$2)*A2*A2))/(1+((2/$F$2)*A2)+((2/$F$2)*(0.5/$G$2)*A2*A2))</f>
        <v>0</v>
      </c>
      <c r="E2">
        <f>((2/$F$2)*A2)/(1+((2/$F$2)*A2)+((0.5/$G$2)*A2*A2))</f>
        <v>0</v>
      </c>
      <c r="F2" s="1">
        <v>10</v>
      </c>
      <c r="G2" s="4">
        <v>10</v>
      </c>
    </row>
    <row r="3" spans="1:7" x14ac:dyDescent="0.2">
      <c r="A3">
        <v>1</v>
      </c>
      <c r="B3">
        <f t="shared" ref="B3:B12" si="0">0.5*(((2/$F$2)*A3)+(2*(2/$F$2)*(0.5/$G$2)*A3*A3))/(1+((2/$F$2)*A3)+((2/$F$2)*(0.5/$G$2)*A3*A3))</f>
        <v>9.0909090909090925E-2</v>
      </c>
      <c r="C3">
        <f>LOG(A3*0.000001)</f>
        <v>-6</v>
      </c>
      <c r="D3">
        <f t="shared" ref="D3:D12" si="1">LOG(B3/(1-B3))</f>
        <v>-0.99999999999999989</v>
      </c>
      <c r="E3">
        <f t="shared" ref="E3:E12" si="2">((2/$F$2)*A3)/(1+((2/$F$2)*A3)+((0.5/$G$2)*A3*A3))</f>
        <v>0.16</v>
      </c>
    </row>
    <row r="4" spans="1:7" x14ac:dyDescent="0.2">
      <c r="A4">
        <v>2</v>
      </c>
      <c r="B4">
        <f t="shared" si="0"/>
        <v>0.16666666666666669</v>
      </c>
      <c r="C4">
        <f t="shared" ref="C4:C12" si="3">LOG(A4*0.000001)</f>
        <v>-5.6989700043360187</v>
      </c>
      <c r="D4">
        <f t="shared" si="1"/>
        <v>-0.69897000433601875</v>
      </c>
      <c r="E4">
        <f t="shared" si="2"/>
        <v>0.25000000000000006</v>
      </c>
    </row>
    <row r="5" spans="1:7" x14ac:dyDescent="0.2">
      <c r="A5">
        <v>3</v>
      </c>
      <c r="B5">
        <f t="shared" si="0"/>
        <v>0.23076923076923078</v>
      </c>
      <c r="C5">
        <f t="shared" si="3"/>
        <v>-5.5228787452803374</v>
      </c>
      <c r="D5">
        <f t="shared" si="1"/>
        <v>-0.52287874528033751</v>
      </c>
      <c r="E5">
        <f t="shared" si="2"/>
        <v>0.29268292682926828</v>
      </c>
    </row>
    <row r="6" spans="1:7" x14ac:dyDescent="0.2">
      <c r="A6">
        <v>4</v>
      </c>
      <c r="B6">
        <f t="shared" si="0"/>
        <v>0.28571428571428575</v>
      </c>
      <c r="C6">
        <f t="shared" si="3"/>
        <v>-5.3979400086720375</v>
      </c>
      <c r="D6">
        <f t="shared" si="1"/>
        <v>-0.39794000867203744</v>
      </c>
      <c r="E6">
        <f t="shared" si="2"/>
        <v>0.30769230769230771</v>
      </c>
    </row>
    <row r="7" spans="1:7" x14ac:dyDescent="0.2">
      <c r="A7">
        <v>5</v>
      </c>
      <c r="B7">
        <f t="shared" si="0"/>
        <v>0.33333333333333331</v>
      </c>
      <c r="C7">
        <f t="shared" si="3"/>
        <v>-5.3010299956639813</v>
      </c>
      <c r="D7">
        <f t="shared" si="1"/>
        <v>-0.30102999566398131</v>
      </c>
      <c r="E7">
        <f t="shared" si="2"/>
        <v>0.30769230769230771</v>
      </c>
    </row>
    <row r="8" spans="1:7" x14ac:dyDescent="0.2">
      <c r="A8">
        <v>10</v>
      </c>
      <c r="B8">
        <f t="shared" si="0"/>
        <v>0.5</v>
      </c>
      <c r="C8">
        <f t="shared" si="3"/>
        <v>-5</v>
      </c>
      <c r="D8" s="2">
        <f t="shared" si="1"/>
        <v>0</v>
      </c>
      <c r="E8" s="5">
        <f t="shared" si="2"/>
        <v>0.25</v>
      </c>
    </row>
    <row r="9" spans="1:7" x14ac:dyDescent="0.2">
      <c r="A9">
        <v>20</v>
      </c>
      <c r="B9">
        <f t="shared" si="0"/>
        <v>0.66666666666666674</v>
      </c>
      <c r="C9">
        <f t="shared" si="3"/>
        <v>-4.6989700043360187</v>
      </c>
      <c r="D9">
        <f t="shared" si="1"/>
        <v>0.30102999566398136</v>
      </c>
      <c r="E9">
        <f t="shared" si="2"/>
        <v>0.16</v>
      </c>
    </row>
    <row r="10" spans="1:7" x14ac:dyDescent="0.2">
      <c r="A10">
        <v>50</v>
      </c>
      <c r="B10">
        <f t="shared" si="0"/>
        <v>0.83333333333333337</v>
      </c>
      <c r="C10">
        <f t="shared" si="3"/>
        <v>-4.3010299956639813</v>
      </c>
      <c r="D10">
        <f t="shared" si="1"/>
        <v>0.69897000433601897</v>
      </c>
      <c r="E10">
        <f t="shared" si="2"/>
        <v>7.3529411764705885E-2</v>
      </c>
    </row>
    <row r="11" spans="1:7" x14ac:dyDescent="0.2">
      <c r="A11">
        <v>100</v>
      </c>
      <c r="B11">
        <f t="shared" si="0"/>
        <v>0.90909090909090906</v>
      </c>
      <c r="C11">
        <f t="shared" si="3"/>
        <v>-4</v>
      </c>
      <c r="D11">
        <f t="shared" si="1"/>
        <v>0.99999999999999989</v>
      </c>
      <c r="E11">
        <f t="shared" si="2"/>
        <v>3.8387715930902108E-2</v>
      </c>
    </row>
    <row r="12" spans="1:7" x14ac:dyDescent="0.2">
      <c r="A12">
        <v>200</v>
      </c>
      <c r="B12">
        <f t="shared" si="0"/>
        <v>0.95238095238095244</v>
      </c>
      <c r="C12">
        <f t="shared" si="3"/>
        <v>-3.6989700043360187</v>
      </c>
      <c r="D12">
        <f t="shared" si="1"/>
        <v>1.3010299956639817</v>
      </c>
      <c r="E12">
        <f t="shared" si="2"/>
        <v>1.9598236158745713E-2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Gordon Rule</dc:creator>
  <cp:lastModifiedBy>Gordon Rule</cp:lastModifiedBy>
  <dcterms:created xsi:type="dcterms:W3CDTF">1996-10-14T23:33:28Z</dcterms:created>
  <dcterms:modified xsi:type="dcterms:W3CDTF">2013-02-22T21:31:02Z</dcterms:modified>
</cp:coreProperties>
</file>