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solver_adj" localSheetId="0" hidden="1">Sheet1!$J$1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Sheet1!$L$11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K4" i="1" s="1"/>
  <c r="H5" i="1"/>
  <c r="H6" i="1"/>
  <c r="K6" i="1" s="1"/>
  <c r="H7" i="1"/>
  <c r="K7" i="1" s="1"/>
  <c r="H8" i="1"/>
  <c r="H9" i="1"/>
  <c r="H10" i="1"/>
  <c r="K10" i="1" s="1"/>
  <c r="H3" i="1"/>
  <c r="K3" i="1" s="1"/>
  <c r="E4" i="1"/>
  <c r="F4" i="1" s="1"/>
  <c r="E5" i="1"/>
  <c r="E6" i="1"/>
  <c r="E7" i="1"/>
  <c r="E8" i="1"/>
  <c r="E9" i="1"/>
  <c r="E10" i="1"/>
  <c r="E3" i="1"/>
  <c r="F10" i="1" l="1"/>
  <c r="L10" i="1"/>
  <c r="K9" i="1"/>
  <c r="L9" i="1" s="1"/>
  <c r="F8" i="1"/>
  <c r="K8" i="1"/>
  <c r="L8" i="1" s="1"/>
  <c r="F6" i="1"/>
  <c r="F9" i="1"/>
  <c r="K5" i="1"/>
  <c r="L5" i="1" s="1"/>
  <c r="F5" i="1"/>
  <c r="L7" i="1"/>
  <c r="F7" i="1"/>
  <c r="L6" i="1"/>
  <c r="L4" i="1"/>
  <c r="L3" i="1"/>
  <c r="F3" i="1"/>
  <c r="F11" i="1" l="1"/>
  <c r="L11" i="1"/>
</calcChain>
</file>

<file path=xl/sharedStrings.xml><?xml version="1.0" encoding="utf-8"?>
<sst xmlns="http://schemas.openxmlformats.org/spreadsheetml/2006/main" count="16" uniqueCount="9">
  <si>
    <t>L_In</t>
  </si>
  <si>
    <t>L_free</t>
  </si>
  <si>
    <t>Kd=</t>
  </si>
  <si>
    <t>Fv-B</t>
  </si>
  <si>
    <t>Fv-A</t>
  </si>
  <si>
    <t>Y_Obs</t>
  </si>
  <si>
    <t>Y_predict</t>
  </si>
  <si>
    <t>Residual</t>
  </si>
  <si>
    <t>Sum 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</si>
</sst>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v>Fv-A Obs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Sheet1!$D$3:$D$10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76-433A-8328-7A63102CA7AC}"/>
            </c:ext>
          </c:extLst>
        </c:ser>
        <c:ser>
          <c:idx val="0"/>
          <c:order val="1"/>
          <c:tx>
            <c:v>Fv-A Pred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Sheet1!$B$3:$B$10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Sheet1!$E$3:$E$10</c:f>
              <c:numCache>
                <c:formatCode>General</c:formatCode>
                <c:ptCount val="8"/>
                <c:pt idx="0">
                  <c:v>0</c:v>
                </c:pt>
                <c:pt idx="1">
                  <c:v>0.16876557690621868</c:v>
                </c:pt>
                <c:pt idx="2">
                  <c:v>0.28879286016097372</c:v>
                </c:pt>
                <c:pt idx="3">
                  <c:v>0.50375910238681465</c:v>
                </c:pt>
                <c:pt idx="4">
                  <c:v>0.66999973810596669</c:v>
                </c:pt>
                <c:pt idx="5">
                  <c:v>0.80239502176910293</c:v>
                </c:pt>
                <c:pt idx="6">
                  <c:v>0.91032599026239525</c:v>
                </c:pt>
                <c:pt idx="7">
                  <c:v>0.95305826848678987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76-433A-8328-7A63102CA7AC}"/>
            </c:ext>
          </c:extLst>
        </c:ser>
        <c:ser>
          <c:idx val="2"/>
          <c:order val="2"/>
          <c:tx>
            <c:v>Fv-B Obs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Sheet1!$H$3:$H$10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Sheet1!$J$3:$J$10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76-433A-8328-7A63102CA7AC}"/>
            </c:ext>
          </c:extLst>
        </c:ser>
        <c:ser>
          <c:idx val="3"/>
          <c:order val="3"/>
          <c:tx>
            <c:v>Fv-B Pred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Sheet1!$H$3:$H$10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Sheet1!$K$3:$K$10</c:f>
              <c:numCache>
                <c:formatCode>General</c:formatCode>
                <c:ptCount val="8"/>
                <c:pt idx="0">
                  <c:v>0</c:v>
                </c:pt>
                <c:pt idx="1">
                  <c:v>4.7983175664492429E-2</c:v>
                </c:pt>
                <c:pt idx="2">
                  <c:v>9.1572416005758564E-2</c:v>
                </c:pt>
                <c:pt idx="3">
                  <c:v>0.20128307394155545</c:v>
                </c:pt>
                <c:pt idx="4">
                  <c:v>0.3351134770943226</c:v>
                </c:pt>
                <c:pt idx="5">
                  <c:v>0.5019999915267841</c:v>
                </c:pt>
                <c:pt idx="6">
                  <c:v>0.71591556640965259</c:v>
                </c:pt>
                <c:pt idx="7">
                  <c:v>0.83444148467936563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76-433A-8328-7A63102CA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741256"/>
        <c:axId val="563742568"/>
      </c:scatterChart>
      <c:valAx>
        <c:axId val="5637412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42568"/>
        <c:crosses val="autoZero"/>
        <c:crossBetween val="midCat"/>
      </c:valAx>
      <c:valAx>
        <c:axId val="56374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41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638935213527274"/>
          <c:y val="0.4518891983308892"/>
          <c:w val="0.24164460675659508"/>
          <c:h val="0.34975321472663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12</xdr:row>
      <xdr:rowOff>23811</xdr:rowOff>
    </xdr:from>
    <xdr:to>
      <xdr:col>11</xdr:col>
      <xdr:colOff>285750</xdr:colOff>
      <xdr:row>33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6399E2-0C44-482A-9511-08EE01929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Q16" sqref="Q16"/>
    </sheetView>
  </sheetViews>
  <sheetFormatPr defaultRowHeight="15" x14ac:dyDescent="0.25"/>
  <sheetData>
    <row r="1" spans="1:12" x14ac:dyDescent="0.25">
      <c r="B1" s="2" t="s">
        <v>4</v>
      </c>
      <c r="C1" s="1" t="s">
        <v>2</v>
      </c>
      <c r="D1" s="1">
        <v>4.9253789684592482</v>
      </c>
      <c r="G1">
        <v>0</v>
      </c>
      <c r="H1" s="2" t="s">
        <v>3</v>
      </c>
      <c r="I1" s="1" t="s">
        <v>2</v>
      </c>
      <c r="J1" s="1">
        <v>19.840638122665993</v>
      </c>
    </row>
    <row r="2" spans="1:12" x14ac:dyDescent="0.25">
      <c r="B2" t="s">
        <v>1</v>
      </c>
      <c r="C2" t="s">
        <v>0</v>
      </c>
      <c r="D2" t="s">
        <v>5</v>
      </c>
      <c r="E2" t="s">
        <v>6</v>
      </c>
      <c r="F2" t="s">
        <v>7</v>
      </c>
      <c r="H2" t="s">
        <v>1</v>
      </c>
      <c r="I2" t="s">
        <v>0</v>
      </c>
      <c r="J2" t="s">
        <v>5</v>
      </c>
      <c r="K2" t="s">
        <v>6</v>
      </c>
      <c r="L2" t="s">
        <v>7</v>
      </c>
    </row>
    <row r="3" spans="1:12" x14ac:dyDescent="0.25">
      <c r="A3">
        <v>1</v>
      </c>
      <c r="B3">
        <v>0</v>
      </c>
      <c r="E3">
        <f>B3/($D$1+B3)</f>
        <v>0</v>
      </c>
      <c r="F3">
        <f>ABS(E3-D3)</f>
        <v>0</v>
      </c>
      <c r="H3">
        <f>B3</f>
        <v>0</v>
      </c>
      <c r="K3">
        <f t="shared" ref="K3:K10" si="0">H3/($J$1+H3)</f>
        <v>0</v>
      </c>
      <c r="L3">
        <f>ABS(K3-J3)</f>
        <v>0</v>
      </c>
    </row>
    <row r="4" spans="1:12" x14ac:dyDescent="0.25">
      <c r="A4">
        <v>2</v>
      </c>
      <c r="B4">
        <v>1</v>
      </c>
      <c r="E4">
        <f t="shared" ref="E4:E10" si="1">B4/($D$1+B4)</f>
        <v>0.16876557690621868</v>
      </c>
      <c r="F4">
        <f t="shared" ref="F4:F10" si="2">ABS(E4-D4)</f>
        <v>0.16876557690621868</v>
      </c>
      <c r="H4">
        <f t="shared" ref="H4:H10" si="3">B4</f>
        <v>1</v>
      </c>
      <c r="K4">
        <f t="shared" si="0"/>
        <v>4.7983175664492429E-2</v>
      </c>
      <c r="L4">
        <f t="shared" ref="L4:L10" si="4">ABS(K4-J4)</f>
        <v>4.7983175664492429E-2</v>
      </c>
    </row>
    <row r="5" spans="1:12" x14ac:dyDescent="0.25">
      <c r="A5">
        <v>3</v>
      </c>
      <c r="B5">
        <v>2</v>
      </c>
      <c r="E5">
        <f t="shared" si="1"/>
        <v>0.28879286016097372</v>
      </c>
      <c r="F5">
        <f t="shared" si="2"/>
        <v>0.28879286016097372</v>
      </c>
      <c r="H5">
        <f t="shared" si="3"/>
        <v>2</v>
      </c>
      <c r="K5">
        <f t="shared" si="0"/>
        <v>9.1572416005758564E-2</v>
      </c>
      <c r="L5">
        <f t="shared" si="4"/>
        <v>9.1572416005758564E-2</v>
      </c>
    </row>
    <row r="6" spans="1:12" x14ac:dyDescent="0.25">
      <c r="A6">
        <v>4</v>
      </c>
      <c r="B6">
        <v>5</v>
      </c>
      <c r="E6">
        <f t="shared" si="1"/>
        <v>0.50375910238681465</v>
      </c>
      <c r="F6">
        <f t="shared" si="2"/>
        <v>0.50375910238681465</v>
      </c>
      <c r="H6">
        <f t="shared" si="3"/>
        <v>5</v>
      </c>
      <c r="K6">
        <f t="shared" si="0"/>
        <v>0.20128307394155545</v>
      </c>
      <c r="L6">
        <f t="shared" si="4"/>
        <v>0.20128307394155545</v>
      </c>
    </row>
    <row r="7" spans="1:12" x14ac:dyDescent="0.25">
      <c r="A7">
        <v>5</v>
      </c>
      <c r="B7">
        <v>10</v>
      </c>
      <c r="E7">
        <f t="shared" si="1"/>
        <v>0.66999973810596669</v>
      </c>
      <c r="F7">
        <f t="shared" si="2"/>
        <v>0.66999973810596669</v>
      </c>
      <c r="H7">
        <f t="shared" si="3"/>
        <v>10</v>
      </c>
      <c r="K7">
        <f t="shared" si="0"/>
        <v>0.3351134770943226</v>
      </c>
      <c r="L7">
        <f t="shared" si="4"/>
        <v>0.3351134770943226</v>
      </c>
    </row>
    <row r="8" spans="1:12" x14ac:dyDescent="0.25">
      <c r="A8">
        <v>6</v>
      </c>
      <c r="B8">
        <v>20</v>
      </c>
      <c r="E8">
        <f t="shared" si="1"/>
        <v>0.80239502176910293</v>
      </c>
      <c r="F8">
        <f t="shared" si="2"/>
        <v>0.80239502176910293</v>
      </c>
      <c r="H8">
        <f t="shared" si="3"/>
        <v>20</v>
      </c>
      <c r="K8">
        <f t="shared" si="0"/>
        <v>0.5019999915267841</v>
      </c>
      <c r="L8">
        <f t="shared" si="4"/>
        <v>0.5019999915267841</v>
      </c>
    </row>
    <row r="9" spans="1:12" x14ac:dyDescent="0.25">
      <c r="A9">
        <v>7</v>
      </c>
      <c r="B9">
        <v>50</v>
      </c>
      <c r="E9">
        <f t="shared" si="1"/>
        <v>0.91032599026239525</v>
      </c>
      <c r="F9">
        <f t="shared" si="2"/>
        <v>0.91032599026239525</v>
      </c>
      <c r="H9">
        <f t="shared" si="3"/>
        <v>50</v>
      </c>
      <c r="K9">
        <f t="shared" si="0"/>
        <v>0.71591556640965259</v>
      </c>
      <c r="L9">
        <f t="shared" si="4"/>
        <v>0.71591556640965259</v>
      </c>
    </row>
    <row r="10" spans="1:12" x14ac:dyDescent="0.25">
      <c r="A10">
        <v>8</v>
      </c>
      <c r="B10">
        <v>100</v>
      </c>
      <c r="E10">
        <f t="shared" si="1"/>
        <v>0.95305826848678987</v>
      </c>
      <c r="F10">
        <f t="shared" si="2"/>
        <v>0.95305826848678987</v>
      </c>
      <c r="H10">
        <f t="shared" si="3"/>
        <v>100</v>
      </c>
      <c r="K10">
        <f t="shared" si="0"/>
        <v>0.83444148467936563</v>
      </c>
      <c r="L10">
        <f t="shared" si="4"/>
        <v>0.83444148467936563</v>
      </c>
    </row>
    <row r="11" spans="1:12" x14ac:dyDescent="0.25">
      <c r="E11" t="s">
        <v>8</v>
      </c>
      <c r="F11" s="3">
        <f>SUM(F3:F10)</f>
        <v>4.2970965580782616</v>
      </c>
      <c r="K11" t="s">
        <v>8</v>
      </c>
      <c r="L11" s="4">
        <f>SUM(L3:L10)</f>
        <v>2.7283091853219315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2018-02-18T22:08:20Z</dcterms:modified>
</cp:coreProperties>
</file>