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6060" yWindow="0" windowWidth="25600" windowHeight="14840" tabRatio="500"/>
  </bookViews>
  <sheets>
    <sheet name="Exercise 12.3 Two Periods" sheetId="2" r:id="rId1"/>
    <sheet name="Exercise 12.6 Twenty Years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2" l="1"/>
  <c r="D8" i="2"/>
  <c r="E8" i="2"/>
  <c r="E13" i="2"/>
  <c r="G8" i="2"/>
  <c r="H8" i="2"/>
  <c r="H13" i="2"/>
  <c r="H12" i="2"/>
  <c r="E12" i="2"/>
  <c r="H4" i="2"/>
  <c r="G4" i="2"/>
  <c r="H3" i="2"/>
  <c r="G3" i="2"/>
</calcChain>
</file>

<file path=xl/sharedStrings.xml><?xml version="1.0" encoding="utf-8"?>
<sst xmlns="http://schemas.openxmlformats.org/spreadsheetml/2006/main" count="23" uniqueCount="19">
  <si>
    <t>R_s</t>
  </si>
  <si>
    <t>R_f</t>
  </si>
  <si>
    <t>Bond data</t>
  </si>
  <si>
    <t>price at t=0</t>
  </si>
  <si>
    <t>payout t=1 (H)</t>
  </si>
  <si>
    <t>payout t=1 (T)</t>
  </si>
  <si>
    <t>payout at t=2 (H)</t>
  </si>
  <si>
    <t>payout at t=2 (T)</t>
  </si>
  <si>
    <t>Portfolio</t>
  </si>
  <si>
    <t>one-period bond</t>
  </si>
  <si>
    <t>two-period bond</t>
  </si>
  <si>
    <t>percentage</t>
  </si>
  <si>
    <t>portfolio val t =1 (H)</t>
  </si>
  <si>
    <t>portfolio val t =1 (T)</t>
  </si>
  <si>
    <t>myopic risk-neutral</t>
  </si>
  <si>
    <t>long-term risk-neutral</t>
  </si>
  <si>
    <t>risk-aversion gamma</t>
  </si>
  <si>
    <t>myopic risk-averse</t>
  </si>
  <si>
    <t>long-term risk-averse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</si>
</sst>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D24" sqref="D24"/>
    </sheetView>
  </sheetViews>
  <sheetFormatPr baseColWidth="10" defaultRowHeight="15" x14ac:dyDescent="0"/>
  <cols>
    <col min="1" max="1" width="18.33203125" customWidth="1"/>
    <col min="4" max="4" width="17.83203125" customWidth="1"/>
    <col min="5" max="5" width="17.6640625" customWidth="1"/>
    <col min="7" max="8" width="19" customWidth="1"/>
  </cols>
  <sheetData>
    <row r="1" spans="1:8">
      <c r="A1" t="s">
        <v>2</v>
      </c>
    </row>
    <row r="2" spans="1:8">
      <c r="B2" t="s">
        <v>3</v>
      </c>
      <c r="D2" t="s">
        <v>4</v>
      </c>
      <c r="E2" t="s">
        <v>5</v>
      </c>
      <c r="G2" t="s">
        <v>6</v>
      </c>
      <c r="H2" t="s">
        <v>7</v>
      </c>
    </row>
    <row r="3" spans="1:8">
      <c r="A3" t="s">
        <v>9</v>
      </c>
      <c r="B3">
        <v>1</v>
      </c>
      <c r="D3">
        <v>1.1000000000000001</v>
      </c>
      <c r="E3">
        <v>1.1000000000000001</v>
      </c>
      <c r="G3">
        <f>D3*1.08</f>
        <v>1.1880000000000002</v>
      </c>
      <c r="H3">
        <f>E3*1.12</f>
        <v>1.2320000000000002</v>
      </c>
    </row>
    <row r="4" spans="1:8">
      <c r="A4" t="s">
        <v>10</v>
      </c>
      <c r="B4">
        <v>1</v>
      </c>
      <c r="D4">
        <v>1.1200000000000001</v>
      </c>
      <c r="E4">
        <v>1.08</v>
      </c>
      <c r="G4">
        <f>D4*1.08</f>
        <v>1.2096000000000002</v>
      </c>
      <c r="H4">
        <f>E4*1.12</f>
        <v>1.2096000000000002</v>
      </c>
    </row>
    <row r="7" spans="1:8">
      <c r="A7" t="s">
        <v>8</v>
      </c>
      <c r="B7" t="s">
        <v>11</v>
      </c>
      <c r="D7" t="s">
        <v>12</v>
      </c>
      <c r="E7" t="s">
        <v>13</v>
      </c>
      <c r="G7" t="s">
        <v>12</v>
      </c>
      <c r="H7" t="s">
        <v>13</v>
      </c>
    </row>
    <row r="8" spans="1:8">
      <c r="A8" t="s">
        <v>9</v>
      </c>
      <c r="B8">
        <v>0.9</v>
      </c>
      <c r="D8">
        <f>SUMPRODUCT($B8:$B9,D3:D4)</f>
        <v>1.1020000000000001</v>
      </c>
      <c r="E8">
        <f>SUMPRODUCT($B8:$B9,E3:E4)</f>
        <v>1.0980000000000001</v>
      </c>
      <c r="G8">
        <f>SUMPRODUCT($B8:$B9,G3:G4)</f>
        <v>1.1901600000000001</v>
      </c>
      <c r="H8">
        <f>SUMPRODUCT($B8:$B9,H3:H4)</f>
        <v>1.2297600000000002</v>
      </c>
    </row>
    <row r="9" spans="1:8">
      <c r="A9" t="s">
        <v>10</v>
      </c>
      <c r="B9">
        <f>1-B8</f>
        <v>9.9999999999999978E-2</v>
      </c>
    </row>
    <row r="12" spans="1:8">
      <c r="A12" t="s">
        <v>16</v>
      </c>
      <c r="B12">
        <v>0.5</v>
      </c>
      <c r="D12" t="s">
        <v>14</v>
      </c>
      <c r="E12">
        <f>AVERAGE(D8:E8)</f>
        <v>1.1000000000000001</v>
      </c>
      <c r="G12" t="s">
        <v>15</v>
      </c>
      <c r="H12">
        <f>AVERAGE(G8:H8)</f>
        <v>1.2099600000000001</v>
      </c>
    </row>
    <row r="13" spans="1:8">
      <c r="D13" t="s">
        <v>17</v>
      </c>
      <c r="E13">
        <f>0.5*(D8^(1-$B12)+E8^(1-$B12))/(1-$B12)</f>
        <v>2.0976168295552355</v>
      </c>
      <c r="G13" t="s">
        <v>18</v>
      </c>
      <c r="H13">
        <f>0.5*(G8^(1-$B12)+H8^(1-$B12))/(1-$B12)</f>
        <v>2.1998899898846282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4"/>
  <sheetViews>
    <sheetView workbookViewId="0">
      <selection activeCell="B28" sqref="B28"/>
    </sheetView>
  </sheetViews>
  <sheetFormatPr baseColWidth="10" defaultRowHeight="15" x14ac:dyDescent="0"/>
  <sheetData>
    <row r="3" spans="2:3">
      <c r="B3" s="1" t="s">
        <v>0</v>
      </c>
      <c r="C3" s="1" t="s">
        <v>1</v>
      </c>
    </row>
    <row r="4" spans="2:3">
      <c r="B4" s="1"/>
      <c r="C4" s="1"/>
    </row>
    <row r="5" spans="2:3">
      <c r="B5" s="1">
        <v>0.97689999999999999</v>
      </c>
      <c r="C5" s="1">
        <v>1.05</v>
      </c>
    </row>
    <row r="6" spans="2:3">
      <c r="B6" s="1">
        <v>1.2496</v>
      </c>
      <c r="C6" s="1">
        <v>1.05</v>
      </c>
    </row>
    <row r="7" spans="2:3">
      <c r="B7" s="1">
        <v>1.0615000000000001</v>
      </c>
      <c r="C7" s="1">
        <v>1.05</v>
      </c>
    </row>
    <row r="8" spans="2:3">
      <c r="B8" s="1">
        <v>1.2777000000000001</v>
      </c>
      <c r="C8" s="1">
        <v>1.05</v>
      </c>
    </row>
    <row r="9" spans="2:3">
      <c r="B9" s="1">
        <v>0.94699999999999995</v>
      </c>
      <c r="C9" s="1">
        <v>1.05</v>
      </c>
    </row>
    <row r="10" spans="2:3">
      <c r="B10" s="1">
        <v>0.81950000000000001</v>
      </c>
      <c r="C10" s="1">
        <v>1.05</v>
      </c>
    </row>
    <row r="11" spans="2:3">
      <c r="B11" s="1">
        <v>0.8155</v>
      </c>
      <c r="C11" s="1">
        <v>1.05</v>
      </c>
    </row>
    <row r="12" spans="2:3">
      <c r="B12" s="1">
        <v>1.1976</v>
      </c>
      <c r="C12" s="1">
        <v>1.05</v>
      </c>
    </row>
    <row r="13" spans="2:3">
      <c r="B13" s="1">
        <v>1.0645</v>
      </c>
      <c r="C13" s="1">
        <v>1.05</v>
      </c>
    </row>
    <row r="14" spans="2:3">
      <c r="B14" s="1">
        <v>1.0608</v>
      </c>
      <c r="C14" s="1">
        <v>1.05</v>
      </c>
    </row>
    <row r="15" spans="2:3">
      <c r="B15" s="1">
        <v>1.3838999999999999</v>
      </c>
      <c r="C15" s="1">
        <v>1.05</v>
      </c>
    </row>
    <row r="16" spans="2:3">
      <c r="B16" s="1">
        <v>1.1583000000000001</v>
      </c>
      <c r="C16" s="1">
        <v>1.05</v>
      </c>
    </row>
    <row r="17" spans="2:3">
      <c r="B17" s="1">
        <v>1.1395999999999999</v>
      </c>
      <c r="C17" s="1">
        <v>1.05</v>
      </c>
    </row>
    <row r="18" spans="2:3">
      <c r="B18" s="1">
        <v>1.4175</v>
      </c>
      <c r="C18" s="1">
        <v>1.05</v>
      </c>
    </row>
    <row r="19" spans="2:3">
      <c r="B19" s="1">
        <v>0.93910000000000005</v>
      </c>
      <c r="C19" s="1">
        <v>1.05</v>
      </c>
    </row>
    <row r="20" spans="2:3">
      <c r="B20" s="1">
        <v>1.2393000000000001</v>
      </c>
      <c r="C20" s="1">
        <v>1.05</v>
      </c>
    </row>
    <row r="21" spans="2:3">
      <c r="B21" s="1">
        <v>1.2669999999999999</v>
      </c>
      <c r="C21" s="1">
        <v>1.05</v>
      </c>
    </row>
    <row r="22" spans="2:3">
      <c r="B22" s="1">
        <v>1.0512999999999999</v>
      </c>
      <c r="C22" s="1">
        <v>1.05</v>
      </c>
    </row>
    <row r="23" spans="2:3">
      <c r="B23" s="1">
        <v>1.1431</v>
      </c>
      <c r="C23" s="1">
        <v>1.05</v>
      </c>
    </row>
    <row r="24" spans="2:3">
      <c r="B24" s="1">
        <v>0.86680000000000001</v>
      </c>
      <c r="C24" s="1">
        <v>1.05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Exercise 12.3 Two Periods</vt:lpstr>
      <vt:lpstr>Exercise 12.6 Twenty Years</vt:lpstr>
    </vt:vector>
  </TitlesOfParts>
  <Company>Carnegie Mellon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2017-04-21T00:07:47Z</dcterms:created>
  <dcterms:modified xsi:type="dcterms:W3CDTF">2017-11-25T22:06:07Z</dcterms:modified>
</cp:coreProperties>
</file>