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430" windowHeight="4500" activeTab="0"/>
  </bookViews>
  <sheets>
    <sheet name="Sheet1" sheetId="1" r:id="rId1"/>
    <sheet name="Sheet3" sheetId="2" r:id="rId2"/>
  </sheets>
  <definedNames>
    <definedName name="solver_adj" localSheetId="0" hidden="1">'Sheet1'!$D$1:$D$2</definedName>
    <definedName name="solver_cvg" localSheetId="0" hidden="1">0.000001</definedName>
    <definedName name="solver_drv" localSheetId="0" hidden="1">2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2</definedName>
    <definedName name="solver_opt" localSheetId="0" hidden="1">'Sheet1'!$G$2</definedName>
    <definedName name="solver_pre" localSheetId="0" hidden="1">0.00000001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<sst xmlns="http://schemas.openxmlformats.org/spreadsheetml/2006/main" count="14" uniqueCount="13">
  <si>
    <t>S(ji)</t>
  </si>
  <si>
    <t>n</t>
  </si>
  <si>
    <t>items</t>
  </si>
  <si>
    <t>S</t>
  </si>
  <si>
    <t>F</t>
  </si>
  <si>
    <t>RT(i)</t>
  </si>
  <si>
    <t>Fe^-Ai</t>
  </si>
  <si>
    <t>S-ln(n+2)</t>
  </si>
  <si>
    <t>misc</t>
  </si>
  <si>
    <t>humans</t>
  </si>
  <si>
    <t>model</t>
  </si>
  <si>
    <t>deviation</t>
  </si>
  <si>
    <t>correlation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</si>
</sst>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5">
    <font>
      <sz val="10"/>
      <name val="Arial"/>
      <family val="0"/>
    </font>
    <font>
      <sz val="8"/>
      <name val="Arial"/>
      <family val="0"/>
    </font>
    <font>
      <sz val="12"/>
      <name val="Courier New"/>
      <family val="3"/>
    </font>
    <font>
      <sz val="14"/>
      <name val="Arial"/>
      <family val="0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Sheet1!$G$7</c:f>
              <c:strCache>
                <c:ptCount val="1"/>
                <c:pt idx="0">
                  <c:v>model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Sheet1!$G$8:$G$13</c:f>
              <c:numCache/>
            </c:numRef>
          </c:val>
          <c:smooth val="0"/>
        </c:ser>
        <c:ser>
          <c:idx val="1"/>
          <c:order val="1"/>
          <c:tx>
            <c:strRef>
              <c:f>Sheet1!$H$7</c:f>
              <c:strCache>
                <c:ptCount val="1"/>
                <c:pt idx="0">
                  <c:v>humans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Sheet1!$H$8:$H$13</c:f>
              <c:numCache/>
            </c:numRef>
          </c:val>
          <c:smooth val="0"/>
        </c:ser>
        <c:marker val="1"/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691"/>
        <c:crosses val="autoZero"/>
        <c:auto val="1"/>
        <c:lblOffset val="100"/>
        <c:noMultiLvlLbl val="0"/>
      </c:catAx>
      <c:valAx>
        <c:axId val="1387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36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161925</xdr:rowOff>
    </xdr:from>
    <xdr:to>
      <xdr:col>13</xdr:col>
      <xdr:colOff>485775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5610225" y="161925"/>
        <a:ext cx="3581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E20" sqref="E20"/>
    </sheetView>
  </sheetViews>
  <sheetFormatPr defaultColWidth="9.140625" defaultRowHeight="12.75"/>
  <cols>
    <col min="3" max="3" width="12.140625" style="0" customWidth="1"/>
    <col min="4" max="4" width="9.8515625" style="0" bestFit="1" customWidth="1"/>
    <col min="6" max="6" width="13.00390625" style="0" customWidth="1"/>
    <col min="13" max="13" width="13.28125" style="0" customWidth="1"/>
  </cols>
  <sheetData>
    <row r="1" spans="2:8" ht="18">
      <c r="B1" s="3"/>
      <c r="C1" s="4" t="s">
        <v>3</v>
      </c>
      <c r="D1" s="4">
        <v>2.968666995059723</v>
      </c>
      <c r="E1" s="4"/>
      <c r="F1" s="4"/>
      <c r="G1" s="4"/>
      <c r="H1" s="4"/>
    </row>
    <row r="2" spans="2:8" ht="18">
      <c r="B2" s="3"/>
      <c r="C2" s="4" t="s">
        <v>4</v>
      </c>
      <c r="D2" s="4">
        <v>0.639132177122892</v>
      </c>
      <c r="E2" s="4"/>
      <c r="F2" s="4" t="s">
        <v>11</v>
      </c>
      <c r="G2" s="4">
        <f>AVERAGE(F8:F13)</f>
        <v>0.012916667132488837</v>
      </c>
      <c r="H2" s="4"/>
    </row>
    <row r="3" spans="2:8" ht="18">
      <c r="B3" s="3"/>
      <c r="C3" s="4" t="s">
        <v>8</v>
      </c>
      <c r="D3" s="5">
        <v>0.35</v>
      </c>
      <c r="E3" s="4"/>
      <c r="F3" s="4" t="s">
        <v>12</v>
      </c>
      <c r="G3" s="4">
        <f>CORREL(G8:G13,H8:H13)</f>
        <v>0.9934501385835891</v>
      </c>
      <c r="H3" s="4"/>
    </row>
    <row r="4" spans="2:8" ht="18">
      <c r="B4" s="3"/>
      <c r="C4" s="4"/>
      <c r="D4" s="4"/>
      <c r="E4" s="4"/>
      <c r="F4" s="4"/>
      <c r="G4" s="4"/>
      <c r="H4" s="4"/>
    </row>
    <row r="5" spans="2:8" ht="18">
      <c r="B5" s="3" t="s">
        <v>1</v>
      </c>
      <c r="C5" s="4" t="s">
        <v>0</v>
      </c>
      <c r="D5" s="4" t="s">
        <v>5</v>
      </c>
      <c r="E5" s="4"/>
      <c r="F5" s="4"/>
      <c r="G5" s="4"/>
      <c r="H5" s="4"/>
    </row>
    <row r="6" spans="2:8" ht="18">
      <c r="B6" s="3" t="s">
        <v>2</v>
      </c>
      <c r="C6" s="4" t="s">
        <v>7</v>
      </c>
      <c r="D6" s="4" t="s">
        <v>6</v>
      </c>
      <c r="E6" s="4"/>
      <c r="F6" s="4"/>
      <c r="G6" s="4"/>
      <c r="H6" s="4"/>
    </row>
    <row r="7" spans="2:8" ht="18">
      <c r="B7" s="3"/>
      <c r="C7" s="4"/>
      <c r="D7" s="4"/>
      <c r="E7" s="4"/>
      <c r="F7" s="4" t="s">
        <v>11</v>
      </c>
      <c r="G7" s="4" t="s">
        <v>10</v>
      </c>
      <c r="H7" s="4" t="s">
        <v>9</v>
      </c>
    </row>
    <row r="8" spans="2:8" ht="18">
      <c r="B8" s="3">
        <v>1</v>
      </c>
      <c r="C8" s="4">
        <f aca="true" t="shared" si="0" ref="C8:C13">$D$1-LN($B8+2)</f>
        <v>1.870054706391613</v>
      </c>
      <c r="D8" s="4">
        <f aca="true" t="shared" si="1" ref="D8:D13">$D$2*EXP(-C8)</f>
        <v>0.09850000279493293</v>
      </c>
      <c r="E8" s="4"/>
      <c r="F8" s="4">
        <f aca="true" t="shared" si="2" ref="F8:F13">SQRT((G8-H8)^2)</f>
        <v>0.04350000279493288</v>
      </c>
      <c r="G8" s="4">
        <f aca="true" t="shared" si="3" ref="G8:G13">$D$3+D8</f>
        <v>0.4485000027949329</v>
      </c>
      <c r="H8" s="4">
        <v>0.405</v>
      </c>
    </row>
    <row r="9" spans="2:8" ht="18">
      <c r="B9" s="3">
        <v>2</v>
      </c>
      <c r="C9" s="4">
        <f t="shared" si="0"/>
        <v>1.5823726339398323</v>
      </c>
      <c r="D9" s="4">
        <f t="shared" si="1"/>
        <v>0.13133333705991057</v>
      </c>
      <c r="E9" s="4"/>
      <c r="F9" s="4">
        <f t="shared" si="2"/>
        <v>0.006333337059910571</v>
      </c>
      <c r="G9" s="4">
        <f t="shared" si="3"/>
        <v>0.48133333705991055</v>
      </c>
      <c r="H9" s="4">
        <v>0.475</v>
      </c>
    </row>
    <row r="10" spans="2:8" ht="18">
      <c r="B10" s="3">
        <v>3</v>
      </c>
      <c r="C10" s="4">
        <f t="shared" si="0"/>
        <v>1.3592290826256226</v>
      </c>
      <c r="D10" s="4">
        <f t="shared" si="1"/>
        <v>0.1641666713248882</v>
      </c>
      <c r="E10" s="4"/>
      <c r="F10" s="4">
        <f t="shared" si="2"/>
        <v>0.005166671324888239</v>
      </c>
      <c r="G10" s="4">
        <f t="shared" si="3"/>
        <v>0.5141666713248882</v>
      </c>
      <c r="H10" s="4">
        <v>0.509</v>
      </c>
    </row>
    <row r="11" spans="2:8" ht="18">
      <c r="B11" s="3">
        <v>4</v>
      </c>
      <c r="C11" s="4">
        <f t="shared" si="0"/>
        <v>1.176907525831668</v>
      </c>
      <c r="D11" s="4">
        <f t="shared" si="1"/>
        <v>0.19700000558986586</v>
      </c>
      <c r="E11" s="4"/>
      <c r="F11" s="4">
        <f t="shared" si="2"/>
        <v>5.589865792465787E-09</v>
      </c>
      <c r="G11" s="4">
        <f t="shared" si="3"/>
        <v>0.5470000055898658</v>
      </c>
      <c r="H11" s="4">
        <v>0.547</v>
      </c>
    </row>
    <row r="12" spans="2:8" ht="18">
      <c r="B12" s="3">
        <v>5</v>
      </c>
      <c r="C12" s="4">
        <f t="shared" si="0"/>
        <v>1.0227568460044096</v>
      </c>
      <c r="D12" s="4">
        <f t="shared" si="1"/>
        <v>0.2298333398548435</v>
      </c>
      <c r="E12" s="4"/>
      <c r="F12" s="4">
        <f t="shared" si="2"/>
        <v>0.005166660145156543</v>
      </c>
      <c r="G12" s="4">
        <f t="shared" si="3"/>
        <v>0.5798333398548434</v>
      </c>
      <c r="H12" s="4">
        <v>0.585</v>
      </c>
    </row>
    <row r="13" spans="2:8" ht="18">
      <c r="B13" s="3">
        <v>6</v>
      </c>
      <c r="C13" s="4">
        <f t="shared" si="0"/>
        <v>0.8892254533798871</v>
      </c>
      <c r="D13" s="4">
        <f t="shared" si="1"/>
        <v>0.2626666741198211</v>
      </c>
      <c r="E13" s="4"/>
      <c r="F13" s="4">
        <f t="shared" si="2"/>
        <v>0.017333325880178996</v>
      </c>
      <c r="G13" s="4">
        <f t="shared" si="3"/>
        <v>0.612666674119821</v>
      </c>
      <c r="H13" s="4">
        <v>0.63</v>
      </c>
    </row>
    <row r="14" spans="2:8" ht="18">
      <c r="B14" s="3"/>
      <c r="C14" s="4"/>
      <c r="D14" s="4"/>
      <c r="E14" s="4"/>
      <c r="F14" s="4"/>
      <c r="G14" s="4"/>
      <c r="H14" s="4"/>
    </row>
    <row r="15" spans="3:8" ht="12.75">
      <c r="C15" s="1"/>
      <c r="D15" s="1"/>
      <c r="G15" s="1"/>
      <c r="H15" s="1"/>
    </row>
    <row r="19" ht="12.75">
      <c r="C19">
        <f>3-LN(6+2)</f>
        <v>0.9205584583201643</v>
      </c>
    </row>
    <row r="22" ht="15.75">
      <c r="J22" s="2"/>
    </row>
    <row r="23" ht="15.75">
      <c r="J23" s="2"/>
    </row>
    <row r="24" ht="15.75">
      <c r="J24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Philip</cp:lastModifiedBy>
  <dcterms:created xsi:type="dcterms:W3CDTF">2003-02-10T02:47:54Z</dcterms:created>
  <dcterms:modified xsi:type="dcterms:W3CDTF">2003-02-12T02:52:50Z</dcterms:modified>
  <cp:category/>
  <cp:version/>
  <cp:contentType/>
  <cp:contentStatus/>
</cp:coreProperties>
</file>