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22260" windowHeight="12405" activeTab="1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<sst xmlns="http://schemas.openxmlformats.org/spreadsheetml/2006/main" count="4" uniqueCount="4">
  <si>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MW</t>
  </si>
  <si>
    <t>SDS-PAGE</t>
  </si>
  <si>
    <t>d</t>
  </si>
  <si>
    <t>log MW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</si>
</sst>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.25"/>
      <name val="Arial"/>
      <family val="0"/>
    </font>
    <font>
      <sz val="30.5"/>
      <name val="Arial"/>
      <family val="0"/>
    </font>
    <font>
      <b/>
      <sz val="11.75"/>
      <name val="Arial"/>
      <family val="0"/>
    </font>
    <font>
      <sz val="36.5"/>
      <name val="Arial"/>
      <family val="2"/>
    </font>
    <font>
      <b/>
      <sz val="40"/>
      <name val="Arial"/>
      <family val="2"/>
    </font>
    <font>
      <b/>
      <sz val="36.75"/>
      <name val="Arial"/>
      <family val="2"/>
    </font>
    <font>
      <sz val="36.7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b/>
      <sz val="11.5"/>
      <name val="Arial"/>
      <family val="2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latin typeface="Arial"/>
                <a:ea typeface="Arial"/>
                <a:cs typeface="Arial"/>
              </a:rPr>
              <a:t>Gel Filtration Elution Profile</a:t>
            </a:r>
          </a:p>
        </c:rich>
      </c:tx>
      <c:layout>
        <c:manualLayout>
          <c:xMode val="factor"/>
          <c:yMode val="factor"/>
          <c:x val="0.03925"/>
          <c:y val="0.04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975"/>
          <c:w val="0.9525"/>
          <c:h val="0.79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Sheet1!$H$1:$H$45</c:f>
              <c:numCache>
                <c:ptCount val="4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39</c:v>
                </c:pt>
                <c:pt idx="20">
                  <c:v>41</c:v>
                </c:pt>
                <c:pt idx="21">
                  <c:v>43</c:v>
                </c:pt>
                <c:pt idx="22">
                  <c:v>45</c:v>
                </c:pt>
                <c:pt idx="23">
                  <c:v>47</c:v>
                </c:pt>
                <c:pt idx="24">
                  <c:v>49</c:v>
                </c:pt>
                <c:pt idx="25">
                  <c:v>51</c:v>
                </c:pt>
                <c:pt idx="26">
                  <c:v>53</c:v>
                </c:pt>
                <c:pt idx="27">
                  <c:v>55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69</c:v>
                </c:pt>
                <c:pt idx="35">
                  <c:v>71</c:v>
                </c:pt>
                <c:pt idx="36">
                  <c:v>73</c:v>
                </c:pt>
                <c:pt idx="37">
                  <c:v>75</c:v>
                </c:pt>
                <c:pt idx="38">
                  <c:v>77</c:v>
                </c:pt>
                <c:pt idx="39">
                  <c:v>79</c:v>
                </c:pt>
                <c:pt idx="40">
                  <c:v>81</c:v>
                </c:pt>
                <c:pt idx="41">
                  <c:v>83</c:v>
                </c:pt>
                <c:pt idx="42">
                  <c:v>85</c:v>
                </c:pt>
                <c:pt idx="43">
                  <c:v>87</c:v>
                </c:pt>
                <c:pt idx="44">
                  <c:v>89</c:v>
                </c:pt>
              </c:numCache>
            </c:numRef>
          </c:xVal>
          <c:yVal>
            <c:numRef>
              <c:f>Sheet1!$I$1:$I$45</c:f>
              <c:numCache>
                <c:ptCount val="45"/>
                <c:pt idx="0">
                  <c:v>2.0987910487930498E-16</c:v>
                </c:pt>
                <c:pt idx="1">
                  <c:v>2.8111852987890343E-13</c:v>
                </c:pt>
                <c:pt idx="2">
                  <c:v>1.6918979226151304E-10</c:v>
                </c:pt>
                <c:pt idx="3">
                  <c:v>4.5753387694457955E-08</c:v>
                </c:pt>
                <c:pt idx="4">
                  <c:v>5.559513241650137E-06</c:v>
                </c:pt>
                <c:pt idx="5">
                  <c:v>0.0003035391380788668</c:v>
                </c:pt>
                <c:pt idx="6">
                  <c:v>0.007446583070924338</c:v>
                </c:pt>
                <c:pt idx="7">
                  <c:v>0.0820849986238988</c:v>
                </c:pt>
                <c:pt idx="8">
                  <c:v>0.4065696597405991</c:v>
                </c:pt>
                <c:pt idx="9">
                  <c:v>0.9048374180359597</c:v>
                </c:pt>
                <c:pt idx="10">
                  <c:v>0.9048374180639264</c:v>
                </c:pt>
                <c:pt idx="11">
                  <c:v>0.4065700726655407</c:v>
                </c:pt>
                <c:pt idx="12">
                  <c:v>0.08263808299404664</c:v>
                </c:pt>
                <c:pt idx="13">
                  <c:v>0.07465209581067413</c:v>
                </c:pt>
                <c:pt idx="14">
                  <c:v>0.7411217598197968</c:v>
                </c:pt>
                <c:pt idx="15">
                  <c:v>0.7408237801949595</c:v>
                </c:pt>
                <c:pt idx="16">
                  <c:v>0.06720555849313747</c:v>
                </c:pt>
                <c:pt idx="17">
                  <c:v>0.0005530845393376259</c:v>
                </c:pt>
                <c:pt idx="18">
                  <c:v>4.129252227058571E-07</c:v>
                </c:pt>
                <c:pt idx="19">
                  <c:v>2.796709443837415E-11</c:v>
                </c:pt>
                <c:pt idx="20">
                  <c:v>1.7190488418923147E-16</c:v>
                </c:pt>
                <c:pt idx="21">
                  <c:v>1.063914856507081E-22</c:v>
                </c:pt>
                <c:pt idx="22">
                  <c:v>7.236212631459776E-28</c:v>
                </c:pt>
                <c:pt idx="23">
                  <c:v>2.1874226780339182E-32</c:v>
                </c:pt>
                <c:pt idx="24">
                  <c:v>2.9911216200104607E-37</c:v>
                </c:pt>
                <c:pt idx="25">
                  <c:v>1.837808640740733E-42</c:v>
                </c:pt>
                <c:pt idx="26">
                  <c:v>5.073771688009999E-48</c:v>
                </c:pt>
                <c:pt idx="27">
                  <c:v>6.293988815800106E-54</c:v>
                </c:pt>
                <c:pt idx="28">
                  <c:v>3.50820875141192E-60</c:v>
                </c:pt>
                <c:pt idx="29">
                  <c:v>3.4901174752299195E-58</c:v>
                </c:pt>
                <c:pt idx="30">
                  <c:v>9.245014781612186E-48</c:v>
                </c:pt>
                <c:pt idx="31">
                  <c:v>2.221613055855667E-38</c:v>
                </c:pt>
                <c:pt idx="32">
                  <c:v>4.843089239878731E-30</c:v>
                </c:pt>
                <c:pt idx="33">
                  <c:v>9.577888291888011E-23</c:v>
                </c:pt>
                <c:pt idx="34">
                  <c:v>1.7183447759316682E-16</c:v>
                </c:pt>
                <c:pt idx="35">
                  <c:v>2.796688455926927E-11</c:v>
                </c:pt>
                <c:pt idx="36">
                  <c:v>4.129249415873272E-07</c:v>
                </c:pt>
                <c:pt idx="37">
                  <c:v>0.0005530843701478336</c:v>
                </c:pt>
                <c:pt idx="38">
                  <c:v>0.06720551273974978</c:v>
                </c:pt>
                <c:pt idx="39">
                  <c:v>0.7408182206817179</c:v>
                </c:pt>
                <c:pt idx="40">
                  <c:v>0.7408182206817179</c:v>
                </c:pt>
                <c:pt idx="41">
                  <c:v>0.06720551273974978</c:v>
                </c:pt>
                <c:pt idx="42">
                  <c:v>0.0005530843701478336</c:v>
                </c:pt>
                <c:pt idx="43">
                  <c:v>4.129249415873272E-07</c:v>
                </c:pt>
                <c:pt idx="44">
                  <c:v>2.796688455926927E-11</c:v>
                </c:pt>
              </c:numCache>
            </c:numRef>
          </c:yVal>
          <c:smooth val="0"/>
        </c:ser>
        <c:axId val="45101101"/>
        <c:axId val="32863514"/>
      </c:scatterChart>
      <c:valAx>
        <c:axId val="4510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75" b="1" i="0" u="none" baseline="0">
                    <a:latin typeface="Arial"/>
                    <a:ea typeface="Arial"/>
                    <a:cs typeface="Arial"/>
                  </a:rPr>
                  <a:t>Fraction Number (1ml/fraction)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3650" b="0" i="0" u="none" baseline="0">
                <a:latin typeface="Arial"/>
                <a:ea typeface="Arial"/>
                <a:cs typeface="Arial"/>
              </a:defRPr>
            </a:pPr>
          </a:p>
        </c:txPr>
        <c:crossAx val="32863514"/>
        <c:crosses val="autoZero"/>
        <c:crossBetween val="midCat"/>
        <c:dispUnits/>
        <c:majorUnit val="10"/>
        <c:minorUnit val="5"/>
      </c:valAx>
      <c:valAx>
        <c:axId val="32863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675" b="1" i="0" u="none" baseline="0">
                    <a:latin typeface="Arial"/>
                    <a:ea typeface="Arial"/>
                    <a:cs typeface="Arial"/>
                  </a:rPr>
                  <a:t>A280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675" b="0" i="0" u="none" baseline="0">
                <a:latin typeface="Arial"/>
                <a:ea typeface="Arial"/>
                <a:cs typeface="Arial"/>
              </a:defRPr>
            </a:pPr>
          </a:p>
        </c:txPr>
        <c:crossAx val="45101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Gel Filtration Mol Weight Determination</a:t>
            </a:r>
          </a:p>
        </c:rich>
      </c:tx>
      <c:layout>
        <c:manualLayout>
          <c:xMode val="factor"/>
          <c:yMode val="factor"/>
          <c:x val="0.04"/>
          <c:y val="0.06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2"/>
          <c:w val="0.9"/>
          <c:h val="0.74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Sheet1!$D$1:$D$3</c:f>
              <c:numCache/>
            </c:numRef>
          </c:xVal>
          <c:yVal>
            <c:numRef>
              <c:f>Sheet1!$E$1:$E$3</c:f>
              <c:numCache/>
            </c:numRef>
          </c:yVal>
          <c:smooth val="0"/>
        </c:ser>
        <c:axId val="13517811"/>
        <c:axId val="56472200"/>
      </c:scatterChart>
      <c:valAx>
        <c:axId val="1351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Elution Vol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6472200"/>
        <c:crosses val="autoZero"/>
        <c:crossBetween val="midCat"/>
        <c:dispUnits/>
        <c:majorUnit val="10"/>
        <c:minorUnit val="5"/>
      </c:valAx>
      <c:valAx>
        <c:axId val="56472200"/>
        <c:scaling>
          <c:orientation val="minMax"/>
          <c:max val="5.6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Log(MW)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3517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Gel Filtration Elution Profile</a:t>
            </a:r>
          </a:p>
        </c:rich>
      </c:tx>
      <c:layout>
        <c:manualLayout>
          <c:xMode val="factor"/>
          <c:yMode val="factor"/>
          <c:x val="0.038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1525"/>
          <c:w val="0.89825"/>
          <c:h val="0.788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Sheet1!$H$1:$H$45</c:f>
              <c:numCache/>
            </c:numRef>
          </c:xVal>
          <c:yVal>
            <c:numRef>
              <c:f>Sheet1!$I$1:$I$45</c:f>
              <c:numCache/>
            </c:numRef>
          </c:yVal>
          <c:smooth val="1"/>
        </c:ser>
        <c:axId val="27081065"/>
        <c:axId val="47153382"/>
      </c:scatterChart>
      <c:valAx>
        <c:axId val="2708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Fraction Number (1ml/fraction)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7153382"/>
        <c:crosses val="autoZero"/>
        <c:crossBetween val="midCat"/>
        <c:dispUnits/>
        <c:majorUnit val="10"/>
        <c:minorUnit val="5"/>
      </c:valAx>
      <c:valAx>
        <c:axId val="471533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A280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70810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SDS Gel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985"/>
          <c:w val="0.886"/>
          <c:h val="0.775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Sheet1!$L$25:$L$29</c:f>
              <c:numCache/>
            </c:numRef>
          </c:xVal>
          <c:yVal>
            <c:numRef>
              <c:f>Sheet1!$M$25:$M$29</c:f>
              <c:numCache/>
            </c:numRef>
          </c:yVal>
          <c:smooth val="0"/>
        </c:ser>
        <c:axId val="25270799"/>
        <c:axId val="61764532"/>
      </c:scatterChart>
      <c:valAx>
        <c:axId val="25270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Distance Migrated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764532"/>
        <c:crosses val="autoZero"/>
        <c:crossBetween val="midCat"/>
        <c:dispUnits/>
        <c:majorUnit val="1"/>
        <c:minorUnit val="0.5"/>
      </c:valAx>
      <c:valAx>
        <c:axId val="61764532"/>
        <c:scaling>
          <c:orientation val="minMax"/>
          <c:min val="3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Log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70799"/>
        <c:crosses val="autoZero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20031075" cy="10629900"/>
    <xdr:graphicFrame>
      <xdr:nvGraphicFramePr>
        <xdr:cNvPr id="1" name="Shape 1025"/>
        <xdr:cNvGraphicFramePr/>
      </xdr:nvGraphicFramePr>
      <xdr:xfrm>
        <a:off x="0" y="0"/>
        <a:ext cx="20031075" cy="1062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0.34175</cdr:y>
    </cdr:from>
    <cdr:to>
      <cdr:x>0.422</cdr:x>
      <cdr:y>0.8085</cdr:y>
    </cdr:to>
    <cdr:sp>
      <cdr:nvSpPr>
        <cdr:cNvPr id="1" name="Line 1"/>
        <cdr:cNvSpPr>
          <a:spLocks/>
        </cdr:cNvSpPr>
      </cdr:nvSpPr>
      <cdr:spPr>
        <a:xfrm flipV="1">
          <a:off x="1590675" y="1047750"/>
          <a:ext cx="0" cy="14382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</cdr:x>
      <cdr:y>0.34175</cdr:y>
    </cdr:from>
    <cdr:to>
      <cdr:x>0.406</cdr:x>
      <cdr:y>0.34175</cdr:y>
    </cdr:to>
    <cdr:sp>
      <cdr:nvSpPr>
        <cdr:cNvPr id="2" name="Line 2"/>
        <cdr:cNvSpPr>
          <a:spLocks/>
        </cdr:cNvSpPr>
      </cdr:nvSpPr>
      <cdr:spPr>
        <a:xfrm flipH="1">
          <a:off x="609600" y="1047750"/>
          <a:ext cx="92392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0.7265</cdr:x>
      <cdr:y>0.2255</cdr:y>
    </cdr:from>
    <cdr:to>
      <cdr:x>0.85575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695325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10 kDa</a:t>
          </a:r>
        </a:p>
      </cdr:txBody>
    </cdr:sp>
  </cdr:relSizeAnchor>
  <cdr:relSizeAnchor xmlns:cdr="http://schemas.openxmlformats.org/drawingml/2006/chartDrawing">
    <cdr:from>
      <cdr:x>0.17025</cdr:x>
      <cdr:y>0.14775</cdr:y>
    </cdr:from>
    <cdr:to>
      <cdr:x>0.317</cdr:x>
      <cdr:y>0.215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5720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160 kDa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0.1825</cdr:y>
    </cdr:from>
    <cdr:to>
      <cdr:x>0.468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4857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160 kDa</a:t>
          </a:r>
        </a:p>
      </cdr:txBody>
    </cdr:sp>
  </cdr:relSizeAnchor>
  <cdr:relSizeAnchor xmlns:cdr="http://schemas.openxmlformats.org/drawingml/2006/chartDrawing">
    <cdr:from>
      <cdr:x>0.86875</cdr:x>
      <cdr:y>0.602</cdr:y>
    </cdr:from>
    <cdr:to>
      <cdr:x>0.99975</cdr:x>
      <cdr:y>0.67975</cdr:y>
    </cdr:to>
    <cdr:sp>
      <cdr:nvSpPr>
        <cdr:cNvPr id="2" name="TextBox 2"/>
        <cdr:cNvSpPr txBox="1">
          <a:spLocks noChangeArrowheads="1"/>
        </cdr:cNvSpPr>
      </cdr:nvSpPr>
      <cdr:spPr>
        <a:xfrm>
          <a:off x="3209925" y="161925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10 kDa</a:t>
          </a:r>
        </a:p>
      </cdr:txBody>
    </cdr:sp>
  </cdr:relSizeAnchor>
  <cdr:relSizeAnchor xmlns:cdr="http://schemas.openxmlformats.org/drawingml/2006/chartDrawing">
    <cdr:from>
      <cdr:x>0.5165</cdr:x>
      <cdr:y>0.414</cdr:y>
    </cdr:from>
    <cdr:to>
      <cdr:x>0.5165</cdr:x>
      <cdr:y>0.7605</cdr:y>
    </cdr:to>
    <cdr:sp>
      <cdr:nvSpPr>
        <cdr:cNvPr id="3" name="Line 3"/>
        <cdr:cNvSpPr>
          <a:spLocks/>
        </cdr:cNvSpPr>
      </cdr:nvSpPr>
      <cdr:spPr>
        <a:xfrm flipV="1">
          <a:off x="1905000" y="1114425"/>
          <a:ext cx="0" cy="9334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0.414</cdr:y>
    </cdr:from>
    <cdr:to>
      <cdr:x>0.503</cdr:x>
      <cdr:y>0.414</cdr:y>
    </cdr:to>
    <cdr:sp>
      <cdr:nvSpPr>
        <cdr:cNvPr id="4" name="Line 4"/>
        <cdr:cNvSpPr>
          <a:spLocks/>
        </cdr:cNvSpPr>
      </cdr:nvSpPr>
      <cdr:spPr>
        <a:xfrm flipH="1">
          <a:off x="628650" y="1114425"/>
          <a:ext cx="1238250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0.509</cdr:y>
    </cdr:from>
    <cdr:to>
      <cdr:x>0.62475</cdr:x>
      <cdr:y>0.7605</cdr:y>
    </cdr:to>
    <cdr:sp>
      <cdr:nvSpPr>
        <cdr:cNvPr id="5" name="Line 5"/>
        <cdr:cNvSpPr>
          <a:spLocks/>
        </cdr:cNvSpPr>
      </cdr:nvSpPr>
      <cdr:spPr>
        <a:xfrm flipV="1">
          <a:off x="2314575" y="1371600"/>
          <a:ext cx="0" cy="6762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0.494</cdr:y>
    </cdr:from>
    <cdr:to>
      <cdr:x>0.62475</cdr:x>
      <cdr:y>0.494</cdr:y>
    </cdr:to>
    <cdr:sp>
      <cdr:nvSpPr>
        <cdr:cNvPr id="6" name="Line 6"/>
        <cdr:cNvSpPr>
          <a:spLocks/>
        </cdr:cNvSpPr>
      </cdr:nvSpPr>
      <cdr:spPr>
        <a:xfrm flipH="1">
          <a:off x="628650" y="1323975"/>
          <a:ext cx="16859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0.71375</cdr:x>
      <cdr:y>0.5835</cdr:y>
    </cdr:from>
    <cdr:to>
      <cdr:x>0.71375</cdr:x>
      <cdr:y>0.7605</cdr:y>
    </cdr:to>
    <cdr:sp>
      <cdr:nvSpPr>
        <cdr:cNvPr id="7" name="Line 7"/>
        <cdr:cNvSpPr>
          <a:spLocks/>
        </cdr:cNvSpPr>
      </cdr:nvSpPr>
      <cdr:spPr>
        <a:xfrm flipV="1">
          <a:off x="2638425" y="1571625"/>
          <a:ext cx="0" cy="4762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0.56675</cdr:y>
    </cdr:from>
    <cdr:to>
      <cdr:x>0.71375</cdr:x>
      <cdr:y>0.56675</cdr:y>
    </cdr:to>
    <cdr:sp>
      <cdr:nvSpPr>
        <cdr:cNvPr id="8" name="Line 8"/>
        <cdr:cNvSpPr>
          <a:spLocks/>
        </cdr:cNvSpPr>
      </cdr:nvSpPr>
      <cdr:spPr>
        <a:xfrm flipH="1">
          <a:off x="628650" y="1524000"/>
          <a:ext cx="20193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0.73675</cdr:x>
      <cdr:y>0.489</cdr:y>
    </cdr:from>
    <cdr:to>
      <cdr:x>0.86775</cdr:x>
      <cdr:y>0.56675</cdr:y>
    </cdr:to>
    <cdr:sp>
      <cdr:nvSpPr>
        <cdr:cNvPr id="9" name="TextBox 9"/>
        <cdr:cNvSpPr txBox="1">
          <a:spLocks noChangeArrowheads="1"/>
        </cdr:cNvSpPr>
      </cdr:nvSpPr>
      <cdr:spPr>
        <a:xfrm>
          <a:off x="2724150" y="131445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20 kDa</a:t>
          </a:r>
        </a:p>
      </cdr:txBody>
    </cdr:sp>
  </cdr:relSizeAnchor>
  <cdr:relSizeAnchor xmlns:cdr="http://schemas.openxmlformats.org/drawingml/2006/chartDrawing">
    <cdr:from>
      <cdr:x>0.64475</cdr:x>
      <cdr:y>0.416</cdr:y>
    </cdr:from>
    <cdr:to>
      <cdr:x>0.77575</cdr:x>
      <cdr:y>0.49375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381250" y="11144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30 kDa</a:t>
          </a:r>
        </a:p>
      </cdr:txBody>
    </cdr:sp>
  </cdr:relSizeAnchor>
  <cdr:relSizeAnchor xmlns:cdr="http://schemas.openxmlformats.org/drawingml/2006/chartDrawing">
    <cdr:from>
      <cdr:x>0.5395</cdr:x>
      <cdr:y>0.33575</cdr:y>
    </cdr:from>
    <cdr:to>
      <cdr:x>0.6705</cdr:x>
      <cdr:y>0.4135</cdr:y>
    </cdr:to>
    <cdr:sp>
      <cdr:nvSpPr>
        <cdr:cNvPr id="11" name="TextBox 11"/>
        <cdr:cNvSpPr txBox="1">
          <a:spLocks noChangeArrowheads="1"/>
        </cdr:cNvSpPr>
      </cdr:nvSpPr>
      <cdr:spPr>
        <a:xfrm>
          <a:off x="1990725" y="9048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50 kDa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</xdr:row>
      <xdr:rowOff>142875</xdr:rowOff>
    </xdr:from>
    <xdr:to>
      <xdr:col>16</xdr:col>
      <xdr:colOff>514350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6696075" y="466725"/>
        <a:ext cx="3790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5</xdr:row>
      <xdr:rowOff>114300</xdr:rowOff>
    </xdr:from>
    <xdr:to>
      <xdr:col>6</xdr:col>
      <xdr:colOff>447675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276225" y="923925"/>
        <a:ext cx="38290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295275</xdr:colOff>
      <xdr:row>24</xdr:row>
      <xdr:rowOff>66675</xdr:rowOff>
    </xdr:from>
    <xdr:to>
      <xdr:col>19</xdr:col>
      <xdr:colOff>342900</xdr:colOff>
      <xdr:row>41</xdr:row>
      <xdr:rowOff>9525</xdr:rowOff>
    </xdr:to>
    <xdr:graphicFrame>
      <xdr:nvGraphicFramePr>
        <xdr:cNvPr id="3" name="Chart 4"/>
        <xdr:cNvGraphicFramePr/>
      </xdr:nvGraphicFramePr>
      <xdr:xfrm>
        <a:off x="8439150" y="3952875"/>
        <a:ext cx="37052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352425</xdr:colOff>
      <xdr:row>31</xdr:row>
      <xdr:rowOff>104775</xdr:rowOff>
    </xdr:from>
    <xdr:ext cx="466725" cy="200025"/>
    <xdr:sp>
      <xdr:nvSpPr>
        <xdr:cNvPr id="4" name="TextBox 5"/>
        <xdr:cNvSpPr txBox="1">
          <a:spLocks noChangeArrowheads="1"/>
        </xdr:cNvSpPr>
      </xdr:nvSpPr>
      <xdr:spPr>
        <a:xfrm>
          <a:off x="2790825" y="51244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 kDa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M41" sqref="M41"/>
    </sheetView>
  </sheetViews>
  <sheetFormatPr defaultColWidth="9.140625" defaultRowHeight="12.75"/>
  <cols>
    <col min="9" max="9" width="12.421875" style="0" bestFit="1" customWidth="1"/>
  </cols>
  <sheetData>
    <row r="1" spans="1:9" ht="12.75">
      <c r="A1">
        <v>10</v>
      </c>
      <c r="B1">
        <f>LOG(A1)</f>
        <v>1</v>
      </c>
      <c r="D1">
        <v>80</v>
      </c>
      <c r="E1">
        <f>LOG(A1*1000)</f>
        <v>4</v>
      </c>
      <c r="H1">
        <v>1</v>
      </c>
      <c r="I1">
        <f>EXP(-0.1*((H1-20)^2))+EXP(-0.3*((H1-80)^2))+EXP(-0.3*((H1-30)^2))</f>
        <v>2.0987910487930498E-16</v>
      </c>
    </row>
    <row r="2" spans="1:9" ht="12.75">
      <c r="A2">
        <v>20</v>
      </c>
      <c r="B2">
        <f>LOG(A2)</f>
        <v>1.3010299956639813</v>
      </c>
      <c r="D2">
        <v>20</v>
      </c>
      <c r="E2">
        <f>LOG(A5*1000)</f>
        <v>5.204119982655925</v>
      </c>
      <c r="H2">
        <f aca="true" t="shared" si="0" ref="H2:H45">H1+2</f>
        <v>3</v>
      </c>
      <c r="I2">
        <f aca="true" t="shared" si="1" ref="I2:I45">EXP(-0.1*((H2-20)^2))+EXP(-0.3*((H2-80)^2))+EXP(-0.3*((H2-30)^2))</f>
        <v>2.8111852987890343E-13</v>
      </c>
    </row>
    <row r="3" spans="1:9" ht="12.75">
      <c r="A3">
        <v>30</v>
      </c>
      <c r="B3">
        <f>LOG(A3)</f>
        <v>1.4771212547196624</v>
      </c>
      <c r="D3">
        <v>30</v>
      </c>
      <c r="E3">
        <f>LOG(100000)</f>
        <v>5</v>
      </c>
      <c r="H3">
        <f t="shared" si="0"/>
        <v>5</v>
      </c>
      <c r="I3">
        <f t="shared" si="1"/>
        <v>1.6918979226151304E-10</v>
      </c>
    </row>
    <row r="4" spans="1:9" ht="12.75">
      <c r="A4">
        <v>50</v>
      </c>
      <c r="B4">
        <f>LOG(A4)</f>
        <v>1.6989700043360187</v>
      </c>
      <c r="H4">
        <f t="shared" si="0"/>
        <v>7</v>
      </c>
      <c r="I4">
        <f t="shared" si="1"/>
        <v>4.5753387694457955E-08</v>
      </c>
    </row>
    <row r="5" spans="1:9" ht="12.75">
      <c r="A5">
        <v>160</v>
      </c>
      <c r="B5">
        <f>LOG(A5)</f>
        <v>2.2041199826559246</v>
      </c>
      <c r="D5">
        <v>20</v>
      </c>
      <c r="E5">
        <f>LOG(A5*1000)</f>
        <v>5.204119982655925</v>
      </c>
      <c r="H5">
        <f t="shared" si="0"/>
        <v>9</v>
      </c>
      <c r="I5">
        <f t="shared" si="1"/>
        <v>5.559513241650137E-06</v>
      </c>
    </row>
    <row r="6" spans="8:9" ht="12.75">
      <c r="H6">
        <f t="shared" si="0"/>
        <v>11</v>
      </c>
      <c r="I6">
        <f t="shared" si="1"/>
        <v>0.0003035391380788668</v>
      </c>
    </row>
    <row r="7" spans="8:9" ht="12.75">
      <c r="H7">
        <f t="shared" si="0"/>
        <v>13</v>
      </c>
      <c r="I7">
        <f t="shared" si="1"/>
        <v>0.007446583070924338</v>
      </c>
    </row>
    <row r="8" spans="8:9" ht="12.75">
      <c r="H8">
        <f t="shared" si="0"/>
        <v>15</v>
      </c>
      <c r="I8">
        <f t="shared" si="1"/>
        <v>0.0820849986238988</v>
      </c>
    </row>
    <row r="9" spans="8:9" ht="12.75">
      <c r="H9">
        <f t="shared" si="0"/>
        <v>17</v>
      </c>
      <c r="I9">
        <f t="shared" si="1"/>
        <v>0.4065696597405991</v>
      </c>
    </row>
    <row r="10" spans="8:9" ht="12.75">
      <c r="H10">
        <f t="shared" si="0"/>
        <v>19</v>
      </c>
      <c r="I10">
        <f t="shared" si="1"/>
        <v>0.9048374180359597</v>
      </c>
    </row>
    <row r="11" spans="8:9" ht="12.75">
      <c r="H11">
        <f t="shared" si="0"/>
        <v>21</v>
      </c>
      <c r="I11">
        <f t="shared" si="1"/>
        <v>0.9048374180639264</v>
      </c>
    </row>
    <row r="12" spans="8:9" ht="12.75">
      <c r="H12">
        <f t="shared" si="0"/>
        <v>23</v>
      </c>
      <c r="I12">
        <f t="shared" si="1"/>
        <v>0.4065700726655407</v>
      </c>
    </row>
    <row r="13" spans="8:9" ht="12.75">
      <c r="H13">
        <f t="shared" si="0"/>
        <v>25</v>
      </c>
      <c r="I13">
        <f t="shared" si="1"/>
        <v>0.08263808299404664</v>
      </c>
    </row>
    <row r="14" spans="8:9" ht="12.75">
      <c r="H14">
        <f t="shared" si="0"/>
        <v>27</v>
      </c>
      <c r="I14">
        <f t="shared" si="1"/>
        <v>0.07465209581067413</v>
      </c>
    </row>
    <row r="15" spans="8:9" ht="12.75">
      <c r="H15">
        <f t="shared" si="0"/>
        <v>29</v>
      </c>
      <c r="I15">
        <f t="shared" si="1"/>
        <v>0.7411217598197968</v>
      </c>
    </row>
    <row r="16" spans="8:9" ht="12.75">
      <c r="H16">
        <f t="shared" si="0"/>
        <v>31</v>
      </c>
      <c r="I16">
        <f t="shared" si="1"/>
        <v>0.7408237801949595</v>
      </c>
    </row>
    <row r="17" spans="8:9" ht="12.75">
      <c r="H17">
        <f t="shared" si="0"/>
        <v>33</v>
      </c>
      <c r="I17">
        <f t="shared" si="1"/>
        <v>0.06720555849313747</v>
      </c>
    </row>
    <row r="18" spans="8:9" ht="12.75">
      <c r="H18">
        <f t="shared" si="0"/>
        <v>35</v>
      </c>
      <c r="I18">
        <f t="shared" si="1"/>
        <v>0.0005530845393376259</v>
      </c>
    </row>
    <row r="19" spans="8:9" ht="12.75">
      <c r="H19">
        <f t="shared" si="0"/>
        <v>37</v>
      </c>
      <c r="I19">
        <f t="shared" si="1"/>
        <v>4.129252227058571E-07</v>
      </c>
    </row>
    <row r="20" spans="8:9" ht="12.75">
      <c r="H20">
        <f t="shared" si="0"/>
        <v>39</v>
      </c>
      <c r="I20">
        <f t="shared" si="1"/>
        <v>2.796709443837415E-11</v>
      </c>
    </row>
    <row r="21" spans="8:9" ht="12.75">
      <c r="H21">
        <f t="shared" si="0"/>
        <v>41</v>
      </c>
      <c r="I21">
        <f t="shared" si="1"/>
        <v>1.7190488418923147E-16</v>
      </c>
    </row>
    <row r="22" spans="8:9" ht="12.75">
      <c r="H22">
        <f t="shared" si="0"/>
        <v>43</v>
      </c>
      <c r="I22">
        <f t="shared" si="1"/>
        <v>1.063914856507081E-22</v>
      </c>
    </row>
    <row r="23" spans="8:11" ht="12.75">
      <c r="H23">
        <f t="shared" si="0"/>
        <v>45</v>
      </c>
      <c r="I23">
        <f t="shared" si="1"/>
        <v>7.236212631459776E-28</v>
      </c>
      <c r="K23" t="s">
        <v>1</v>
      </c>
    </row>
    <row r="24" spans="8:13" ht="12.75">
      <c r="H24">
        <f t="shared" si="0"/>
        <v>47</v>
      </c>
      <c r="I24">
        <f t="shared" si="1"/>
        <v>2.1874226780339182E-32</v>
      </c>
      <c r="K24" t="s">
        <v>0</v>
      </c>
      <c r="L24" t="s">
        <v>2</v>
      </c>
      <c r="M24" t="s">
        <v>3</v>
      </c>
    </row>
    <row r="25" spans="8:13" ht="12.75">
      <c r="H25">
        <f t="shared" si="0"/>
        <v>49</v>
      </c>
      <c r="I25">
        <f t="shared" si="1"/>
        <v>2.9911216200104607E-37</v>
      </c>
      <c r="K25">
        <v>160000</v>
      </c>
      <c r="L25">
        <v>1</v>
      </c>
      <c r="M25">
        <f>LOG(K25)</f>
        <v>5.204119982655925</v>
      </c>
    </row>
    <row r="26" spans="8:13" ht="12.75">
      <c r="H26">
        <f t="shared" si="0"/>
        <v>51</v>
      </c>
      <c r="I26">
        <f t="shared" si="1"/>
        <v>1.837808640740733E-42</v>
      </c>
      <c r="K26">
        <v>50000</v>
      </c>
      <c r="L26">
        <v>3.9</v>
      </c>
      <c r="M26">
        <f>LOG(K26)</f>
        <v>4.698970004336019</v>
      </c>
    </row>
    <row r="27" spans="8:13" ht="12.75">
      <c r="H27">
        <f t="shared" si="0"/>
        <v>53</v>
      </c>
      <c r="I27">
        <f t="shared" si="1"/>
        <v>5.073771688009999E-48</v>
      </c>
      <c r="K27">
        <v>30000</v>
      </c>
      <c r="L27">
        <v>5.2</v>
      </c>
      <c r="M27">
        <f>LOG(K27)</f>
        <v>4.477121254719663</v>
      </c>
    </row>
    <row r="28" spans="8:13" ht="12.75">
      <c r="H28">
        <f t="shared" si="0"/>
        <v>55</v>
      </c>
      <c r="I28">
        <f t="shared" si="1"/>
        <v>6.293988815800106E-54</v>
      </c>
      <c r="K28">
        <v>20000</v>
      </c>
      <c r="L28">
        <v>6.2</v>
      </c>
      <c r="M28">
        <f>LOG(K28)</f>
        <v>4.301029995663981</v>
      </c>
    </row>
    <row r="29" spans="8:13" ht="12.75">
      <c r="H29">
        <f t="shared" si="0"/>
        <v>57</v>
      </c>
      <c r="I29">
        <f t="shared" si="1"/>
        <v>3.50820875141192E-60</v>
      </c>
      <c r="K29">
        <v>10000</v>
      </c>
      <c r="L29">
        <v>8</v>
      </c>
      <c r="M29">
        <f>LOG(K29)</f>
        <v>4</v>
      </c>
    </row>
    <row r="30" spans="8:9" ht="12.75">
      <c r="H30">
        <f t="shared" si="0"/>
        <v>59</v>
      </c>
      <c r="I30">
        <f t="shared" si="1"/>
        <v>3.4901174752299195E-58</v>
      </c>
    </row>
    <row r="31" spans="8:9" ht="12.75">
      <c r="H31">
        <f t="shared" si="0"/>
        <v>61</v>
      </c>
      <c r="I31">
        <f t="shared" si="1"/>
        <v>9.245014781612186E-48</v>
      </c>
    </row>
    <row r="32" spans="8:9" ht="12.75">
      <c r="H32">
        <f t="shared" si="0"/>
        <v>63</v>
      </c>
      <c r="I32">
        <f t="shared" si="1"/>
        <v>2.221613055855667E-38</v>
      </c>
    </row>
    <row r="33" spans="8:9" ht="12.75">
      <c r="H33">
        <f t="shared" si="0"/>
        <v>65</v>
      </c>
      <c r="I33">
        <f t="shared" si="1"/>
        <v>4.843089239878731E-30</v>
      </c>
    </row>
    <row r="34" spans="8:9" ht="12.75">
      <c r="H34">
        <f t="shared" si="0"/>
        <v>67</v>
      </c>
      <c r="I34">
        <f t="shared" si="1"/>
        <v>9.577888291888011E-23</v>
      </c>
    </row>
    <row r="35" spans="8:9" ht="12.75">
      <c r="H35">
        <f t="shared" si="0"/>
        <v>69</v>
      </c>
      <c r="I35">
        <f t="shared" si="1"/>
        <v>1.7183447759316682E-16</v>
      </c>
    </row>
    <row r="36" spans="8:9" ht="12.75">
      <c r="H36">
        <f t="shared" si="0"/>
        <v>71</v>
      </c>
      <c r="I36">
        <f t="shared" si="1"/>
        <v>2.796688455926927E-11</v>
      </c>
    </row>
    <row r="37" spans="8:9" ht="12.75">
      <c r="H37">
        <f t="shared" si="0"/>
        <v>73</v>
      </c>
      <c r="I37">
        <f t="shared" si="1"/>
        <v>4.129249415873272E-07</v>
      </c>
    </row>
    <row r="38" spans="8:9" ht="12.75">
      <c r="H38">
        <f t="shared" si="0"/>
        <v>75</v>
      </c>
      <c r="I38">
        <f t="shared" si="1"/>
        <v>0.0005530843701478336</v>
      </c>
    </row>
    <row r="39" spans="8:9" ht="12.75">
      <c r="H39">
        <f t="shared" si="0"/>
        <v>77</v>
      </c>
      <c r="I39">
        <f t="shared" si="1"/>
        <v>0.06720551273974978</v>
      </c>
    </row>
    <row r="40" spans="8:9" ht="12.75">
      <c r="H40">
        <f t="shared" si="0"/>
        <v>79</v>
      </c>
      <c r="I40">
        <f t="shared" si="1"/>
        <v>0.7408182206817179</v>
      </c>
    </row>
    <row r="41" spans="8:9" ht="12.75">
      <c r="H41">
        <f t="shared" si="0"/>
        <v>81</v>
      </c>
      <c r="I41">
        <f t="shared" si="1"/>
        <v>0.7408182206817179</v>
      </c>
    </row>
    <row r="42" spans="8:9" ht="12.75">
      <c r="H42">
        <f t="shared" si="0"/>
        <v>83</v>
      </c>
      <c r="I42">
        <f t="shared" si="1"/>
        <v>0.06720551273974978</v>
      </c>
    </row>
    <row r="43" spans="8:9" ht="12.75">
      <c r="H43">
        <f t="shared" si="0"/>
        <v>85</v>
      </c>
      <c r="I43">
        <f t="shared" si="1"/>
        <v>0.0005530843701478336</v>
      </c>
    </row>
    <row r="44" spans="8:9" ht="12.75">
      <c r="H44">
        <f t="shared" si="0"/>
        <v>87</v>
      </c>
      <c r="I44">
        <f t="shared" si="1"/>
        <v>4.129249415873272E-07</v>
      </c>
    </row>
    <row r="45" spans="8:9" ht="12.75">
      <c r="H45">
        <f t="shared" si="0"/>
        <v>89</v>
      </c>
      <c r="I45">
        <f t="shared" si="1"/>
        <v>2.796688455926927E-11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Gordon Rule</cp:lastModifiedBy>
  <dcterms:created xsi:type="dcterms:W3CDTF">1996-10-14T23:33:28Z</dcterms:created>
  <dcterms:modified xsi:type="dcterms:W3CDTF">2010-03-02T16:58:45Z</dcterms:modified>
  <cp:category/>
  <cp:version/>
  <cp:contentType/>
  <cp:contentStatus/>
</cp:coreProperties>
</file>